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ozashvili\Desktop\constraction\vabaco didube\"/>
    </mc:Choice>
  </mc:AlternateContent>
  <xr:revisionPtr revIDLastSave="0" documentId="13_ncr:1_{B35AFBD8-29AB-42E5-91A5-431F7EB802C6}" xr6:coauthVersionLast="36" xr6:coauthVersionMax="36" xr10:uidLastSave="{00000000-0000-0000-0000-000000000000}"/>
  <bookViews>
    <workbookView xWindow="0" yWindow="0" windowWidth="28755" windowHeight="12360" activeTab="1" xr2:uid="{00000000-000D-0000-FFFF-FFFF00000000}"/>
  </bookViews>
  <sheets>
    <sheet name="თავფურცელი" sheetId="2" r:id="rId1"/>
    <sheet name="ხარჯთაღიცხვა" sheetId="1" r:id="rId2"/>
  </sheets>
  <definedNames>
    <definedName name="_xlnm._FilterDatabase" localSheetId="1" hidden="1">ხარჯთაღიცხვა!$A$10:$K$108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9" i="1" l="1"/>
  <c r="F69" i="1"/>
  <c r="J69" i="1"/>
  <c r="H68" i="1"/>
  <c r="F68" i="1"/>
  <c r="J68" i="1"/>
  <c r="J67" i="1"/>
  <c r="H67" i="1"/>
  <c r="F67" i="1"/>
  <c r="J66" i="1"/>
  <c r="H66" i="1"/>
  <c r="F66" i="1"/>
  <c r="J65" i="1"/>
  <c r="H65" i="1"/>
  <c r="F65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K67" i="1" l="1"/>
  <c r="K66" i="1"/>
  <c r="K69" i="1"/>
  <c r="K68" i="1"/>
  <c r="K95" i="1"/>
  <c r="K26" i="1"/>
  <c r="K79" i="1"/>
  <c r="K58" i="1"/>
  <c r="K42" i="1"/>
  <c r="K87" i="1"/>
  <c r="K71" i="1"/>
  <c r="K50" i="1"/>
  <c r="K34" i="1"/>
  <c r="K86" i="1"/>
  <c r="K98" i="1"/>
  <c r="K94" i="1"/>
  <c r="K90" i="1"/>
  <c r="K82" i="1"/>
  <c r="K78" i="1"/>
  <c r="K57" i="1"/>
  <c r="K91" i="1"/>
  <c r="K83" i="1"/>
  <c r="K75" i="1"/>
  <c r="K62" i="1"/>
  <c r="K54" i="1"/>
  <c r="K46" i="1"/>
  <c r="K38" i="1"/>
  <c r="K30" i="1"/>
  <c r="K22" i="1"/>
  <c r="K18" i="1"/>
  <c r="K14" i="1"/>
  <c r="K65" i="1"/>
  <c r="K102" i="1"/>
  <c r="K41" i="1"/>
  <c r="K17" i="1"/>
  <c r="K92" i="1"/>
  <c r="K80" i="1"/>
  <c r="K59" i="1"/>
  <c r="K51" i="1"/>
  <c r="K47" i="1"/>
  <c r="K43" i="1"/>
  <c r="K39" i="1"/>
  <c r="K35" i="1"/>
  <c r="K31" i="1"/>
  <c r="K27" i="1"/>
  <c r="K23" i="1"/>
  <c r="K19" i="1"/>
  <c r="K15" i="1"/>
  <c r="K74" i="1"/>
  <c r="K70" i="1"/>
  <c r="K61" i="1"/>
  <c r="K53" i="1"/>
  <c r="K49" i="1"/>
  <c r="K45" i="1"/>
  <c r="K37" i="1"/>
  <c r="K33" i="1"/>
  <c r="K29" i="1"/>
  <c r="K25" i="1"/>
  <c r="K21" i="1"/>
  <c r="K100" i="1"/>
  <c r="K96" i="1"/>
  <c r="K88" i="1"/>
  <c r="K84" i="1"/>
  <c r="K76" i="1"/>
  <c r="K72" i="1"/>
  <c r="K63" i="1"/>
  <c r="K55" i="1"/>
  <c r="K97" i="1"/>
  <c r="K93" i="1"/>
  <c r="K89" i="1"/>
  <c r="K85" i="1"/>
  <c r="K81" i="1"/>
  <c r="K77" i="1"/>
  <c r="K73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03" i="1"/>
  <c r="K104" i="1"/>
  <c r="K99" i="1"/>
  <c r="K101" i="1"/>
  <c r="J13" i="1"/>
  <c r="H13" i="1"/>
  <c r="F13" i="1"/>
  <c r="K13" i="1" l="1"/>
  <c r="J109" i="1" l="1"/>
  <c r="H109" i="1"/>
  <c r="F109" i="1"/>
  <c r="K110" i="1" s="1"/>
  <c r="K109" i="1" l="1"/>
  <c r="K111" i="1" s="1"/>
  <c r="K112" i="1" s="1"/>
  <c r="K113" i="1" s="1"/>
  <c r="K114" i="1" s="1"/>
  <c r="K115" i="1" s="1"/>
  <c r="K116" i="1" s="1"/>
  <c r="K117" i="1" s="1"/>
  <c r="K118" i="1" l="1"/>
  <c r="K119" i="1" s="1"/>
  <c r="A11" i="2" l="1"/>
</calcChain>
</file>

<file path=xl/sharedStrings.xml><?xml version="1.0" encoding="utf-8"?>
<sst xmlns="http://schemas.openxmlformats.org/spreadsheetml/2006/main" count="224" uniqueCount="118">
  <si>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</si>
  <si>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</si>
  <si>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</si>
  <si>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</si>
  <si>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</si>
  <si>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</si>
  <si>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</si>
  <si>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კომპ</t>
  </si>
  <si>
    <t>მ</t>
  </si>
  <si>
    <t>სატრანსპორტო ხარჯი</t>
  </si>
  <si>
    <t>გეგმიური დაგროვება</t>
  </si>
  <si>
    <t>გაუთვალისწინებელი ხარჯები</t>
  </si>
  <si>
    <t>მ²</t>
  </si>
  <si>
    <t>ტნ</t>
  </si>
  <si>
    <t>სხვა მასალები</t>
  </si>
  <si>
    <t>ლარი</t>
  </si>
  <si>
    <t>კგ</t>
  </si>
  <si>
    <t>თ/მ პროფილი და სხვა მასალები 1მ² ტიხარზე</t>
  </si>
  <si>
    <t>ზედნადები ხარჯი</t>
  </si>
  <si>
    <t xml:space="preserve">დღგ </t>
  </si>
  <si>
    <t>სულ ჯამი</t>
  </si>
  <si>
    <t>თაბ.მუყ. ფილა</t>
  </si>
  <si>
    <t>წერტ</t>
  </si>
  <si>
    <t>ქვაბამბა</t>
  </si>
  <si>
    <t xml:space="preserve">ფითხი   </t>
  </si>
  <si>
    <t xml:space="preserve">ზუმფარა     </t>
  </si>
  <si>
    <t>სამშენებლო ნაგვის  ა/მანქანაზე დატვირთვა და გატანა  ა/თვითმცლელით 10კმ მანძილზე</t>
  </si>
  <si>
    <t xml:space="preserve">ელ. გაყვანილობის სისტემის მონტაჟი </t>
  </si>
  <si>
    <t>როზეტი დამიწებით 2 განყოფ.</t>
  </si>
  <si>
    <t>ჩამრთველი</t>
  </si>
  <si>
    <t xml:space="preserve">გაგრილება-ვენტილაციის სისტემის ჩამრთველი </t>
  </si>
  <si>
    <t xml:space="preserve">სუსტი დენების სისტემის მონტაჟი  </t>
  </si>
  <si>
    <t>ინტერნეტის ქსელი</t>
  </si>
  <si>
    <t>ვიდეომეთვალყურეობა</t>
  </si>
  <si>
    <t>სატელეფონო</t>
  </si>
  <si>
    <t>სახანძრო უსაფრთხოება (შეტყობინების დეტექტორი)</t>
  </si>
  <si>
    <t>ნესტგამძლე თაბ.მუყ. ფილა</t>
  </si>
  <si>
    <t>ცემენტი</t>
  </si>
  <si>
    <t>ქვიშა</t>
  </si>
  <si>
    <t>ტ</t>
  </si>
  <si>
    <t>მ³</t>
  </si>
  <si>
    <t>პემზა</t>
  </si>
  <si>
    <t xml:space="preserve">მილკვადრატი 80×80×3 </t>
  </si>
  <si>
    <t xml:space="preserve">მილკვადრატი 80×40×3 </t>
  </si>
  <si>
    <t xml:space="preserve">კუთხოვანა 30×3 </t>
  </si>
  <si>
    <t>ელექტროდი</t>
  </si>
  <si>
    <t xml:space="preserve">მინაპაკეტი </t>
  </si>
  <si>
    <t xml:space="preserve">კიბის უჯრედიდან შესასვლელში, ამოშენებული  კარის  ღიობის ამოჭრა </t>
  </si>
  <si>
    <t>გასაჭიმი ჭერი (კანტებით, განათებით და სხვა აქსესუარებით)</t>
  </si>
  <si>
    <t>კაფელი</t>
  </si>
  <si>
    <t>მეთლახი</t>
  </si>
  <si>
    <t>წებოცემენტი</t>
  </si>
  <si>
    <t>N</t>
  </si>
  <si>
    <t>მანქანა-მექანიზ.</t>
  </si>
  <si>
    <t>როზეტი დამიწებით 3 განყოფ.</t>
  </si>
  <si>
    <t>როზეტი დამიწებით 4 განყოფ.</t>
  </si>
  <si>
    <t>წერტილოვანი ლედ სანათი</t>
  </si>
  <si>
    <t xml:space="preserve">გაგრილების სისტემის მონტაჟი (აგრეგატის ჩათვლით) </t>
  </si>
  <si>
    <t xml:space="preserve">ვენტილაციის  სისტემის მონტაჟი (აგრეგატის ჩათვლით)       </t>
  </si>
  <si>
    <t>გათბობის სისტემის მონტაჟი არსებულზე დაერთებით (ქვაბის ჩათვლით)</t>
  </si>
  <si>
    <t>ხ   ა   რ   ჯ   თ   ა   ღ   რ  ი  ც   ხ   ვ  ა</t>
  </si>
  <si>
    <t>საორიენტაციო სახარჯთაღრიცხვო ღირებულება</t>
  </si>
  <si>
    <t>თ/მ პროფილი და სხვა მასალები 1მ² შეფუთვაზე</t>
  </si>
  <si>
    <t>სამღებრო ბადე</t>
  </si>
  <si>
    <t xml:space="preserve">სამღებრო კუთხოვანა </t>
  </si>
  <si>
    <t>ც</t>
  </si>
  <si>
    <r>
      <t>მ</t>
    </r>
    <r>
      <rPr>
        <sz val="12"/>
        <color theme="1"/>
        <rFont val="Calibri"/>
        <family val="2"/>
      </rPr>
      <t>³</t>
    </r>
  </si>
  <si>
    <r>
      <t>მ</t>
    </r>
    <r>
      <rPr>
        <sz val="12"/>
        <color theme="1"/>
        <rFont val="Sylfaen"/>
        <family val="1"/>
      </rPr>
      <t>²</t>
    </r>
  </si>
  <si>
    <t xml:space="preserve">იატაკზე ქვიშა-ცემენტის მჭიმის მოწყობა (შემავსებელი კერამზიტის ფენით) </t>
  </si>
  <si>
    <t>გასაჭიმი ჭერების მოწყობა საკონფერენციოში და სველ წერტილებში</t>
  </si>
  <si>
    <r>
      <t>საკონფერენციო დარბაზის ოთახებისათვის ლითონის კარკასის მონტაჟი მილკვადრატით 80</t>
    </r>
    <r>
      <rPr>
        <sz val="11"/>
        <color theme="1"/>
        <rFont val="Calibri"/>
        <family val="2"/>
      </rPr>
      <t>×</t>
    </r>
    <r>
      <rPr>
        <sz val="11"/>
        <color theme="1"/>
        <rFont val="Sylfaen"/>
        <family val="1"/>
        <charset val="204"/>
      </rPr>
      <t>80</t>
    </r>
    <r>
      <rPr>
        <sz val="11"/>
        <color theme="1"/>
        <rFont val="Calibri"/>
        <family val="2"/>
      </rPr>
      <t>×</t>
    </r>
    <r>
      <rPr>
        <sz val="11"/>
        <color theme="1"/>
        <rFont val="Sylfaen"/>
        <family val="1"/>
        <charset val="204"/>
      </rPr>
      <t xml:space="preserve">3; 80×40×3; კუთხოვანა </t>
    </r>
    <r>
      <rPr>
        <sz val="11"/>
        <color theme="1"/>
        <rFont val="Sylfaen"/>
        <family val="1"/>
      </rPr>
      <t xml:space="preserve">30×3 </t>
    </r>
    <r>
      <rPr>
        <sz val="11"/>
        <color theme="1"/>
        <rFont val="Sylfaen"/>
        <family val="1"/>
        <charset val="204"/>
      </rPr>
      <t>; და შეღებვა ზეთოვანი საღებავით</t>
    </r>
    <r>
      <rPr>
        <sz val="11"/>
        <color theme="1"/>
        <rFont val="Sylfaen"/>
        <family val="1"/>
      </rPr>
      <t xml:space="preserve"> </t>
    </r>
  </si>
  <si>
    <r>
      <t xml:space="preserve">ვიტრაჟების მოწყობა ლითონის კარკასზე ლითონის  კარით, მინაპაკეთით სამშრიანი შუშით </t>
    </r>
    <r>
      <rPr>
        <sz val="10"/>
        <color theme="1"/>
        <rFont val="Sylfaen"/>
        <family val="1"/>
      </rPr>
      <t>(შესაძლოა განხილული იქნეს ალუმინის ან ხის ჩარჩოს ვარიანტები  დამკვეთთან შეთანხმებით)</t>
    </r>
  </si>
  <si>
    <r>
      <t>ლითონის ფურცელი სვეტის ძირის მისადუღებლად</t>
    </r>
    <r>
      <rPr>
        <sz val="11"/>
        <color theme="1"/>
        <rFont val="Sylfaen"/>
        <family val="1"/>
      </rPr>
      <t xml:space="preserve"> (5 მმ.)</t>
    </r>
  </si>
  <si>
    <r>
      <t xml:space="preserve">ბეტონის ჭერის გასუფთავება (ცარცის ნაშხეფი), დამუშავება (კოროზიული ელემენტების გასუფთავებით და ფრაგმენტული შელესვით)  და შეღებვა მაღალი ხარისხით ემულსიური საღებავით (H=4.3 </t>
    </r>
    <r>
      <rPr>
        <sz val="11"/>
        <color theme="1"/>
        <rFont val="Sylfaen"/>
        <family val="1"/>
      </rPr>
      <t>მ</t>
    </r>
    <r>
      <rPr>
        <sz val="11"/>
        <color theme="1"/>
        <rFont val="Sylfaen"/>
        <family val="1"/>
        <charset val="204"/>
      </rPr>
      <t xml:space="preserve">.) </t>
    </r>
  </si>
  <si>
    <t>ემულსიური საღებავი მარალი ხარისხის</t>
  </si>
  <si>
    <t>კედლების და კოლონების შეფუთვა თაბაშირ მუყაოს ფილებით, დამუშავება-შეღებვა მაღალი ხარისხით ემულსიური საღებავით</t>
  </si>
  <si>
    <t>ნესტგამძლე თაბაშირ მუყაოს ტიხრებისა მოწყობა  (H=2.3 მ) ტუალეტებში საიზოლაციო ქვა ბამბით, დამუშავება-შეღებვა მაღალი ხარისხით ემულსიური საღებავით</t>
  </si>
  <si>
    <t>თაბაშირ მუყაოს ტიხრების(H=2.3 მ) მოწყობა საიზოლაციო ქვა ბამბით, დამუშავება-შეღებვა მაღალი ხარისხით ემულსიური საღებავით</t>
  </si>
  <si>
    <r>
      <t xml:space="preserve">შემოსასვლელი კარის ბლოკის მოწყობა ნაწრთობი შუშით სისქ. 10 mm </t>
    </r>
    <r>
      <rPr>
        <sz val="10"/>
        <color theme="1"/>
        <rFont val="Sylfaen"/>
        <family val="1"/>
      </rPr>
      <t>(ანჯამებით,საკეტებით, სხვა აქსესუარებით)</t>
    </r>
  </si>
  <si>
    <r>
      <t xml:space="preserve">საევაკუაციო  კარის ბლოკის წრთობი შუშით სისქ. 10 mm  მოწყობა </t>
    </r>
    <r>
      <rPr>
        <sz val="10"/>
        <color theme="1"/>
        <rFont val="Sylfaen"/>
        <family val="1"/>
      </rPr>
      <t>(ანჯამებით, საკეტებით, სხვა აქსესუარებით)</t>
    </r>
  </si>
  <si>
    <t>ხის კარის  ბლოკი მაღალი ხარისხის (0.8X2.2)</t>
  </si>
  <si>
    <r>
      <t xml:space="preserve">საკონფერენციოს საფასადე მხრის და სახურავის, ასევა სხვა დეტალების მოფიცვრა </t>
    </r>
    <r>
      <rPr>
        <sz val="10"/>
        <color theme="1"/>
        <rFont val="Sylfaen"/>
        <family val="1"/>
      </rPr>
      <t>(ხის მშრალი მასალით)</t>
    </r>
    <r>
      <rPr>
        <sz val="11"/>
        <color theme="1"/>
        <rFont val="Sylfaen"/>
        <family val="1"/>
        <charset val="204"/>
      </rPr>
      <t xml:space="preserve"> დამუშავება და შეღებვა მაღალი ხარისხის ლქით (შესაძლოა ხის ფაქტურის იმიტაციური ფილებით)</t>
    </r>
  </si>
  <si>
    <t xml:space="preserve">სველ წერტილებში პლასტიკატის კარის ბლოკი (0.7X2.2) </t>
  </si>
  <si>
    <t xml:space="preserve">მილკვადრატი 40×20×2 </t>
  </si>
  <si>
    <t>მავთულბადე მოთუთიებული</t>
  </si>
  <si>
    <t>საღებავი ზეთოვანი  ანტიკოროზიული</t>
  </si>
  <si>
    <t xml:space="preserve">ფითხი მეტალის </t>
  </si>
  <si>
    <t>საკიდი ლიტონის</t>
  </si>
  <si>
    <t>ჩამოსაკიდი ლითონის კონსტრუქციების მონტაჟი მავთულ ბადით  და შეღებვა ანტიკოროზიული საღებავით</t>
  </si>
  <si>
    <t>დასადგმელი ლითონის კონსტრუქციების მონტაჟი მავთულ ბადით  და შეღებვა ანტიკოროზიული საღებავით</t>
  </si>
  <si>
    <t xml:space="preserve">მილკვადრატი 40×40×2 </t>
  </si>
  <si>
    <t>დამუშავებული მშარალი ხის ფიცარი</t>
  </si>
  <si>
    <t>ხის ლაქი მაღალი ხარისხის</t>
  </si>
  <si>
    <t>ქაფი 800მლ.გ</t>
  </si>
  <si>
    <t>ანკრები</t>
  </si>
  <si>
    <t>კაფელი, მეთლახი  სველ წერტილებში</t>
  </si>
  <si>
    <t xml:space="preserve">რბილი იატაკი-ხალიჩა </t>
  </si>
  <si>
    <t>დასასხმელი იატაკების მოწყობა მოხვეწა-მორკინვა დეკორატიული ფონით</t>
  </si>
  <si>
    <t>ჩამსაკიდი ლედ სანათი</t>
  </si>
  <si>
    <t xml:space="preserve"> სანათი დეკორატიული</t>
  </si>
  <si>
    <r>
      <t xml:space="preserve">ხის დეკორატიული ღობე </t>
    </r>
    <r>
      <rPr>
        <sz val="10"/>
        <color theme="1"/>
        <rFont val="Sylfaen"/>
        <family val="1"/>
      </rPr>
      <t>(იხლ. დიზაინი jpg )</t>
    </r>
  </si>
  <si>
    <r>
      <t xml:space="preserve">ხის დეკორატიული საყვავილე </t>
    </r>
    <r>
      <rPr>
        <sz val="10"/>
        <color theme="1"/>
        <rFont val="Sylfaen"/>
        <family val="1"/>
      </rPr>
      <t>(იხლ. დიზაინი jpg)</t>
    </r>
  </si>
  <si>
    <r>
      <t xml:space="preserve">სამზარეულოს კედელი ბარის ჩათვლით სან.ტექნიკური მოწყობილობით </t>
    </r>
    <r>
      <rPr>
        <sz val="10"/>
        <color theme="1"/>
        <rFont val="Sylfaen"/>
        <family val="1"/>
      </rPr>
      <t>(იხლ. დიზაინი jpg)</t>
    </r>
  </si>
  <si>
    <t>სამზარეულოს ინვენტარი, ავეჯი</t>
  </si>
  <si>
    <r>
      <t xml:space="preserve">ხის დეკორატიული სკამები </t>
    </r>
    <r>
      <rPr>
        <sz val="10"/>
        <color theme="1"/>
        <rFont val="Sylfaen"/>
        <family val="1"/>
      </rPr>
      <t>(იხლ. დიზაინი jpg )</t>
    </r>
  </si>
  <si>
    <t>დანართი #5</t>
  </si>
  <si>
    <t>დამკვეთი:</t>
  </si>
  <si>
    <t>სს სამედიცინო კორპორაცია ევექსი (ს/კ 404476205)</t>
  </si>
  <si>
    <t>შემსრულებელი:</t>
  </si>
  <si>
    <t>ობიექტის მისამართი:</t>
  </si>
  <si>
    <t>შესრულების ვადა (დღე):</t>
  </si>
  <si>
    <t>შემსრულებელი კომპანია</t>
  </si>
  <si>
    <t>დირექტორი</t>
  </si>
  <si>
    <t>თარიღი:</t>
  </si>
  <si>
    <t>ქ. თბილისი,   2019 წლის  --მარტი</t>
  </si>
  <si>
    <t>ქ. თბილისი,  წერეთლის ქ. N141</t>
  </si>
  <si>
    <t xml:space="preserve">ქ. თბილისი,  წერეთლის ქ. N141, II სართულის  საოფისე ფართის სარეკონსტრუქციო-სარემონტო სამუშაოების ხარჯთაღრიცხვა                                                                                                                        </t>
  </si>
  <si>
    <t>ქ. თბილისი, წერეთლის ქ. N141, II სართულის  საოფისე ფართის სარეკონსტრუქციო- სარემონტო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</si>
</sst>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</font>
    <font>
      <sz val="11"/>
      <color theme="1"/>
      <name val="Sylfaen"/>
      <family val="1"/>
    </font>
    <font>
      <b/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2"/>
      <color theme="1"/>
      <name val="Sylfaen"/>
      <family val="1"/>
    </font>
    <font>
      <sz val="12"/>
      <color theme="1"/>
      <name val="Calibri"/>
      <family val="2"/>
    </font>
    <font>
      <sz val="10"/>
      <color theme="1"/>
      <name val="Sylfae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wrapText="1"/>
    </xf>
    <xf numFmtId="0" fontId="2" fillId="2" borderId="5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0" fontId="8" fillId="0" borderId="0" xfId="0" applyFont="1"/>
    <xf numFmtId="0" fontId="1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2" fontId="16" fillId="0" borderId="0" xfId="0" applyNumberFormat="1" applyFont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/>
    <xf numFmtId="0" fontId="15" fillId="3" borderId="0" xfId="0" applyFont="1" applyFill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/>
    <xf numFmtId="0" fontId="15" fillId="3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34"/>
  <sheetViews>
    <sheetView topLeftCell="A4" workbookViewId="0">
      <selection activeCell="A6" sqref="A6"/>
    </sheetView>
  </sheetViews>
  <sheetFormatPr defaultRowHeight="15" x14ac:dyDescent="0.25"/>
  <cols>
    <col min="1" max="1" width="103.28515625" customWidth="1"/>
  </cols>
  <sheetData>
    <row r="2" spans="1:1" x14ac:dyDescent="0.25">
      <c r="A2" s="31"/>
    </row>
    <row r="3" spans="1:1" ht="57.75" customHeight="1" x14ac:dyDescent="0.25">
      <c r="A3" s="43" t="s">
        <v>117</v>
      </c>
    </row>
    <row r="4" spans="1:1" ht="15.75" x14ac:dyDescent="0.25">
      <c r="A4" s="44"/>
    </row>
    <row r="5" spans="1:1" ht="15.75" x14ac:dyDescent="0.25">
      <c r="A5" s="40" t="s">
        <v>60</v>
      </c>
    </row>
    <row r="6" spans="1:1" ht="15.75" x14ac:dyDescent="0.25">
      <c r="A6" s="41"/>
    </row>
    <row r="7" spans="1:1" ht="15.75" x14ac:dyDescent="0.25">
      <c r="A7" s="44"/>
    </row>
    <row r="8" spans="1:1" ht="15.75" x14ac:dyDescent="0.25">
      <c r="A8" s="44"/>
    </row>
    <row r="9" spans="1:1" ht="15.75" x14ac:dyDescent="0.25">
      <c r="A9" s="42" t="s">
        <v>61</v>
      </c>
    </row>
    <row r="10" spans="1:1" ht="15.75" x14ac:dyDescent="0.25">
      <c r="A10" s="44"/>
    </row>
    <row r="11" spans="1:1" ht="15.75" x14ac:dyDescent="0.25">
      <c r="A11" s="45">
        <f>ხარჯთაღიცხვა!K119</f>
        <v>0</v>
      </c>
    </row>
    <row r="12" spans="1:1" ht="15.75" x14ac:dyDescent="0.25">
      <c r="A12" s="40" t="s">
        <v>15</v>
      </c>
    </row>
    <row r="13" spans="1:1" x14ac:dyDescent="0.25">
      <c r="A13" s="31"/>
    </row>
    <row r="14" spans="1:1" x14ac:dyDescent="0.25">
      <c r="A14" s="31"/>
    </row>
    <row r="15" spans="1:1" x14ac:dyDescent="0.25">
      <c r="A15" s="31"/>
    </row>
    <row r="16" spans="1:1" ht="18" x14ac:dyDescent="0.25">
      <c r="A16" s="32" t="s">
        <v>114</v>
      </c>
    </row>
    <row r="17" spans="1:1" x14ac:dyDescent="0.25">
      <c r="A17" s="31"/>
    </row>
    <row r="18" spans="1:1" x14ac:dyDescent="0.25">
      <c r="A18" s="31"/>
    </row>
    <row r="19" spans="1:1" x14ac:dyDescent="0.25">
      <c r="A19" s="31"/>
    </row>
    <row r="20" spans="1:1" x14ac:dyDescent="0.25">
      <c r="A20" s="31"/>
    </row>
    <row r="21" spans="1:1" x14ac:dyDescent="0.25">
      <c r="A21" s="31"/>
    </row>
    <row r="22" spans="1:1" x14ac:dyDescent="0.25">
      <c r="A22" s="31"/>
    </row>
    <row r="23" spans="1:1" x14ac:dyDescent="0.25">
      <c r="A23" s="31"/>
    </row>
    <row r="24" spans="1:1" x14ac:dyDescent="0.25">
      <c r="A24" s="31"/>
    </row>
    <row r="25" spans="1:1" x14ac:dyDescent="0.25">
      <c r="A25" s="31"/>
    </row>
    <row r="26" spans="1:1" x14ac:dyDescent="0.25">
      <c r="A26" s="31"/>
    </row>
    <row r="27" spans="1:1" x14ac:dyDescent="0.25">
      <c r="A27" s="31"/>
    </row>
    <row r="28" spans="1:1" x14ac:dyDescent="0.25">
      <c r="A28" s="31"/>
    </row>
    <row r="29" spans="1:1" x14ac:dyDescent="0.25">
      <c r="A29" s="31"/>
    </row>
    <row r="30" spans="1:1" x14ac:dyDescent="0.25">
      <c r="A30" s="31"/>
    </row>
    <row r="31" spans="1:1" x14ac:dyDescent="0.25">
      <c r="A31" s="31"/>
    </row>
    <row r="32" spans="1:1" x14ac:dyDescent="0.25">
      <c r="A32" s="31"/>
    </row>
    <row r="33" spans="1:1" x14ac:dyDescent="0.25">
      <c r="A33" s="31"/>
    </row>
    <row r="34" spans="1:1" x14ac:dyDescent="0.25">
      <c r="A34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31"/>
  <sheetViews>
    <sheetView tabSelected="1" zoomScale="85" zoomScaleNormal="85" workbookViewId="0">
      <selection activeCell="N11" sqref="N11"/>
    </sheetView>
  </sheetViews>
  <sheetFormatPr defaultRowHeight="15" x14ac:dyDescent="0.25"/>
  <cols>
    <col min="1" max="1" width="2.42578125" customWidth="1"/>
    <col min="2" max="2" width="52.140625" customWidth="1"/>
    <col min="3" max="3" width="5.5703125" customWidth="1"/>
    <col min="4" max="4" width="7.5703125" customWidth="1"/>
    <col min="5" max="5" width="7.140625" customWidth="1"/>
    <col min="6" max="6" width="10.42578125" customWidth="1"/>
    <col min="7" max="7" width="6.140625" customWidth="1"/>
    <col min="8" max="8" width="8.7109375" customWidth="1"/>
    <col min="9" max="9" width="8" customWidth="1"/>
    <col min="10" max="10" width="6.85546875" customWidth="1"/>
    <col min="11" max="11" width="11" customWidth="1"/>
  </cols>
  <sheetData>
    <row r="2" spans="1:11" x14ac:dyDescent="0.25">
      <c r="B2" s="36" t="s">
        <v>105</v>
      </c>
      <c r="E2" s="37"/>
      <c r="F2" s="37"/>
      <c r="G2" s="37"/>
      <c r="H2" s="37"/>
      <c r="I2" s="37"/>
    </row>
    <row r="3" spans="1:11" x14ac:dyDescent="0.25">
      <c r="B3" s="38" t="s">
        <v>106</v>
      </c>
      <c r="C3" s="59" t="s">
        <v>107</v>
      </c>
      <c r="D3" s="59"/>
      <c r="E3" s="59"/>
      <c r="F3" s="59"/>
      <c r="G3" s="59"/>
      <c r="H3" s="59"/>
      <c r="I3" s="59"/>
      <c r="J3" s="59"/>
      <c r="K3" s="59"/>
    </row>
    <row r="4" spans="1:11" x14ac:dyDescent="0.25">
      <c r="B4" s="38" t="s">
        <v>108</v>
      </c>
      <c r="C4" s="57"/>
      <c r="D4" s="57"/>
      <c r="E4" s="57"/>
      <c r="F4" s="57"/>
      <c r="G4" s="57"/>
      <c r="H4" s="57"/>
      <c r="I4" s="58"/>
      <c r="J4" s="58"/>
      <c r="K4" s="58"/>
    </row>
    <row r="5" spans="1:11" x14ac:dyDescent="0.25">
      <c r="B5" s="38" t="s">
        <v>109</v>
      </c>
      <c r="C5" s="39" t="s">
        <v>115</v>
      </c>
      <c r="D5" s="39"/>
      <c r="E5" s="39"/>
      <c r="F5" s="39"/>
      <c r="G5" s="39"/>
      <c r="H5" s="39"/>
      <c r="I5" s="39"/>
      <c r="J5" s="39"/>
      <c r="K5" s="39"/>
    </row>
    <row r="7" spans="1:11" ht="30" customHeight="1" x14ac:dyDescent="0.25">
      <c r="B7" s="70" t="s">
        <v>116</v>
      </c>
      <c r="C7" s="70"/>
      <c r="D7" s="70"/>
      <c r="E7" s="70"/>
      <c r="F7" s="70"/>
      <c r="G7" s="70"/>
      <c r="H7" s="70"/>
      <c r="I7" s="70"/>
      <c r="J7" s="70"/>
      <c r="K7" s="70"/>
    </row>
    <row r="8" spans="1:11" ht="26.25" customHeight="1" x14ac:dyDescent="0.25"/>
    <row r="10" spans="1:11" ht="33.75" customHeight="1" x14ac:dyDescent="0.25">
      <c r="A10" s="62" t="s">
        <v>52</v>
      </c>
      <c r="B10" s="46" t="s">
        <v>0</v>
      </c>
      <c r="C10" s="60" t="s">
        <v>1</v>
      </c>
      <c r="D10" s="64" t="s">
        <v>2</v>
      </c>
      <c r="E10" s="66" t="s">
        <v>3</v>
      </c>
      <c r="F10" s="67"/>
      <c r="G10" s="66" t="s">
        <v>4</v>
      </c>
      <c r="H10" s="67"/>
      <c r="I10" s="68" t="s">
        <v>53</v>
      </c>
      <c r="J10" s="69"/>
      <c r="K10" s="60" t="s">
        <v>5</v>
      </c>
    </row>
    <row r="11" spans="1:11" ht="30" customHeight="1" x14ac:dyDescent="0.25">
      <c r="A11" s="63"/>
      <c r="B11" s="47"/>
      <c r="C11" s="61"/>
      <c r="D11" s="65"/>
      <c r="E11" s="48" t="s">
        <v>6</v>
      </c>
      <c r="F11" s="49" t="s">
        <v>5</v>
      </c>
      <c r="G11" s="48" t="s">
        <v>6</v>
      </c>
      <c r="H11" s="49" t="s">
        <v>5</v>
      </c>
      <c r="I11" s="48" t="s">
        <v>6</v>
      </c>
      <c r="J11" s="49" t="s">
        <v>5</v>
      </c>
      <c r="K11" s="61"/>
    </row>
    <row r="12" spans="1:11" ht="15" customHeight="1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ht="38.25" customHeight="1" x14ac:dyDescent="0.25">
      <c r="A13" s="7">
        <v>1</v>
      </c>
      <c r="B13" s="18" t="s">
        <v>47</v>
      </c>
      <c r="C13" s="8" t="s">
        <v>12</v>
      </c>
      <c r="D13" s="21">
        <v>2.5</v>
      </c>
      <c r="E13" s="21"/>
      <c r="F13" s="21">
        <f t="shared" ref="F13:F104" si="0">E13*D13</f>
        <v>0</v>
      </c>
      <c r="G13" s="21"/>
      <c r="H13" s="21">
        <f t="shared" ref="H13:H104" si="1">G13*D13</f>
        <v>0</v>
      </c>
      <c r="I13" s="21"/>
      <c r="J13" s="22">
        <f t="shared" ref="J13:J104" si="2">I13*D13</f>
        <v>0</v>
      </c>
      <c r="K13" s="22">
        <f t="shared" ref="K13:K104" si="3">J13+H13+F13</f>
        <v>0</v>
      </c>
    </row>
    <row r="14" spans="1:11" ht="48.75" customHeight="1" x14ac:dyDescent="0.25">
      <c r="A14" s="7">
        <v>2</v>
      </c>
      <c r="B14" s="18" t="s">
        <v>77</v>
      </c>
      <c r="C14" s="8" t="s">
        <v>12</v>
      </c>
      <c r="D14" s="21">
        <v>35</v>
      </c>
      <c r="E14" s="21"/>
      <c r="F14" s="21">
        <f t="shared" si="0"/>
        <v>0</v>
      </c>
      <c r="G14" s="21"/>
      <c r="H14" s="21">
        <f t="shared" si="1"/>
        <v>0</v>
      </c>
      <c r="I14" s="21"/>
      <c r="J14" s="22">
        <f t="shared" si="2"/>
        <v>0</v>
      </c>
      <c r="K14" s="22">
        <f t="shared" si="3"/>
        <v>0</v>
      </c>
    </row>
    <row r="15" spans="1:11" ht="63.75" customHeight="1" x14ac:dyDescent="0.25">
      <c r="A15" s="7">
        <v>3</v>
      </c>
      <c r="B15" s="18" t="s">
        <v>76</v>
      </c>
      <c r="C15" s="8" t="s">
        <v>12</v>
      </c>
      <c r="D15" s="21">
        <v>53</v>
      </c>
      <c r="E15" s="21"/>
      <c r="F15" s="21">
        <f t="shared" si="0"/>
        <v>0</v>
      </c>
      <c r="G15" s="21"/>
      <c r="H15" s="21">
        <f t="shared" si="1"/>
        <v>0</v>
      </c>
      <c r="I15" s="21"/>
      <c r="J15" s="22">
        <f t="shared" si="2"/>
        <v>0</v>
      </c>
      <c r="K15" s="22">
        <f t="shared" si="3"/>
        <v>0</v>
      </c>
    </row>
    <row r="16" spans="1:11" ht="47.25" customHeight="1" x14ac:dyDescent="0.25">
      <c r="A16" s="7">
        <v>4</v>
      </c>
      <c r="B16" s="18" t="s">
        <v>75</v>
      </c>
      <c r="C16" s="8" t="s">
        <v>12</v>
      </c>
      <c r="D16" s="21">
        <v>520</v>
      </c>
      <c r="E16" s="21"/>
      <c r="F16" s="21">
        <f t="shared" si="0"/>
        <v>0</v>
      </c>
      <c r="G16" s="21"/>
      <c r="H16" s="21">
        <f t="shared" si="1"/>
        <v>0</v>
      </c>
      <c r="I16" s="21"/>
      <c r="J16" s="22">
        <f t="shared" si="2"/>
        <v>0</v>
      </c>
      <c r="K16" s="22">
        <f t="shared" si="3"/>
        <v>0</v>
      </c>
    </row>
    <row r="17" spans="1:11" ht="19.5" customHeight="1" x14ac:dyDescent="0.25">
      <c r="A17" s="7"/>
      <c r="B17" s="18" t="s">
        <v>21</v>
      </c>
      <c r="C17" s="8" t="s">
        <v>12</v>
      </c>
      <c r="D17" s="21">
        <v>650</v>
      </c>
      <c r="E17" s="21"/>
      <c r="F17" s="21">
        <f t="shared" si="0"/>
        <v>0</v>
      </c>
      <c r="G17" s="21"/>
      <c r="H17" s="21">
        <f t="shared" si="1"/>
        <v>0</v>
      </c>
      <c r="I17" s="21"/>
      <c r="J17" s="22">
        <f t="shared" si="2"/>
        <v>0</v>
      </c>
      <c r="K17" s="22">
        <f t="shared" si="3"/>
        <v>0</v>
      </c>
    </row>
    <row r="18" spans="1:11" ht="19.5" customHeight="1" x14ac:dyDescent="0.25">
      <c r="A18" s="7"/>
      <c r="B18" s="18" t="s">
        <v>36</v>
      </c>
      <c r="C18" s="8" t="s">
        <v>12</v>
      </c>
      <c r="D18" s="21">
        <v>118</v>
      </c>
      <c r="E18" s="21"/>
      <c r="F18" s="21">
        <f t="shared" si="0"/>
        <v>0</v>
      </c>
      <c r="G18" s="21"/>
      <c r="H18" s="21">
        <f t="shared" si="1"/>
        <v>0</v>
      </c>
      <c r="I18" s="21"/>
      <c r="J18" s="22">
        <f t="shared" si="2"/>
        <v>0</v>
      </c>
      <c r="K18" s="22">
        <f t="shared" si="3"/>
        <v>0</v>
      </c>
    </row>
    <row r="19" spans="1:11" ht="19.5" customHeight="1" x14ac:dyDescent="0.3">
      <c r="A19" s="7"/>
      <c r="B19" s="19" t="s">
        <v>17</v>
      </c>
      <c r="C19" s="9" t="s">
        <v>12</v>
      </c>
      <c r="D19" s="23">
        <v>176</v>
      </c>
      <c r="E19" s="21"/>
      <c r="F19" s="21">
        <f t="shared" si="0"/>
        <v>0</v>
      </c>
      <c r="G19" s="21"/>
      <c r="H19" s="21">
        <f t="shared" si="1"/>
        <v>0</v>
      </c>
      <c r="I19" s="21"/>
      <c r="J19" s="22">
        <f t="shared" si="2"/>
        <v>0</v>
      </c>
      <c r="K19" s="22">
        <f t="shared" si="3"/>
        <v>0</v>
      </c>
    </row>
    <row r="20" spans="1:11" ht="19.5" customHeight="1" x14ac:dyDescent="0.3">
      <c r="A20" s="7"/>
      <c r="B20" s="19" t="s">
        <v>62</v>
      </c>
      <c r="C20" s="9" t="s">
        <v>12</v>
      </c>
      <c r="D20" s="23">
        <v>520</v>
      </c>
      <c r="E20" s="21"/>
      <c r="F20" s="21">
        <f t="shared" si="0"/>
        <v>0</v>
      </c>
      <c r="G20" s="21"/>
      <c r="H20" s="21">
        <f t="shared" si="1"/>
        <v>0</v>
      </c>
      <c r="I20" s="21"/>
      <c r="J20" s="22">
        <f t="shared" si="2"/>
        <v>0</v>
      </c>
      <c r="K20" s="22">
        <f t="shared" si="3"/>
        <v>0</v>
      </c>
    </row>
    <row r="21" spans="1:11" ht="19.5" customHeight="1" x14ac:dyDescent="0.3">
      <c r="A21" s="7"/>
      <c r="B21" s="19" t="s">
        <v>23</v>
      </c>
      <c r="C21" s="9" t="s">
        <v>12</v>
      </c>
      <c r="D21" s="23">
        <v>176</v>
      </c>
      <c r="E21" s="21"/>
      <c r="F21" s="21">
        <f t="shared" si="0"/>
        <v>0</v>
      </c>
      <c r="G21" s="21"/>
      <c r="H21" s="21">
        <f t="shared" si="1"/>
        <v>0</v>
      </c>
      <c r="I21" s="21"/>
      <c r="J21" s="22">
        <f t="shared" si="2"/>
        <v>0</v>
      </c>
      <c r="K21" s="22">
        <f t="shared" si="3"/>
        <v>0</v>
      </c>
    </row>
    <row r="22" spans="1:11" ht="19.5" customHeight="1" x14ac:dyDescent="0.25">
      <c r="A22" s="7"/>
      <c r="B22" s="19" t="s">
        <v>24</v>
      </c>
      <c r="C22" s="8" t="s">
        <v>16</v>
      </c>
      <c r="D22" s="23">
        <v>200</v>
      </c>
      <c r="E22" s="23"/>
      <c r="F22" s="21">
        <f t="shared" si="0"/>
        <v>0</v>
      </c>
      <c r="G22" s="23"/>
      <c r="H22" s="21">
        <f t="shared" si="1"/>
        <v>0</v>
      </c>
      <c r="I22" s="23"/>
      <c r="J22" s="22">
        <f t="shared" si="2"/>
        <v>0</v>
      </c>
      <c r="K22" s="22">
        <f t="shared" si="3"/>
        <v>0</v>
      </c>
    </row>
    <row r="23" spans="1:11" ht="19.5" customHeight="1" x14ac:dyDescent="0.25">
      <c r="A23" s="7"/>
      <c r="B23" s="19" t="s">
        <v>63</v>
      </c>
      <c r="C23" s="8" t="s">
        <v>8</v>
      </c>
      <c r="D23" s="23">
        <v>500</v>
      </c>
      <c r="E23" s="21"/>
      <c r="F23" s="21">
        <f t="shared" si="0"/>
        <v>0</v>
      </c>
      <c r="G23" s="21"/>
      <c r="H23" s="21">
        <f t="shared" si="1"/>
        <v>0</v>
      </c>
      <c r="I23" s="21"/>
      <c r="J23" s="22">
        <f t="shared" si="2"/>
        <v>0</v>
      </c>
      <c r="K23" s="22">
        <f t="shared" si="3"/>
        <v>0</v>
      </c>
    </row>
    <row r="24" spans="1:11" ht="19.5" customHeight="1" x14ac:dyDescent="0.25">
      <c r="A24" s="7"/>
      <c r="B24" s="19" t="s">
        <v>64</v>
      </c>
      <c r="C24" s="8" t="s">
        <v>65</v>
      </c>
      <c r="D24" s="23">
        <v>20</v>
      </c>
      <c r="E24" s="21"/>
      <c r="F24" s="21">
        <f t="shared" si="0"/>
        <v>0</v>
      </c>
      <c r="G24" s="21"/>
      <c r="H24" s="21">
        <f t="shared" si="1"/>
        <v>0</v>
      </c>
      <c r="I24" s="21"/>
      <c r="J24" s="22">
        <f t="shared" si="2"/>
        <v>0</v>
      </c>
      <c r="K24" s="22">
        <f t="shared" si="3"/>
        <v>0</v>
      </c>
    </row>
    <row r="25" spans="1:11" ht="19.5" customHeight="1" x14ac:dyDescent="0.25">
      <c r="A25" s="7"/>
      <c r="B25" s="19" t="s">
        <v>74</v>
      </c>
      <c r="C25" s="8" t="s">
        <v>16</v>
      </c>
      <c r="D25" s="23">
        <v>278</v>
      </c>
      <c r="E25" s="21"/>
      <c r="F25" s="21">
        <f t="shared" si="0"/>
        <v>0</v>
      </c>
      <c r="G25" s="21"/>
      <c r="H25" s="21">
        <f t="shared" si="1"/>
        <v>0</v>
      </c>
      <c r="I25" s="21"/>
      <c r="J25" s="22">
        <f t="shared" si="2"/>
        <v>0</v>
      </c>
      <c r="K25" s="22">
        <f t="shared" si="3"/>
        <v>0</v>
      </c>
    </row>
    <row r="26" spans="1:11" ht="19.5" customHeight="1" x14ac:dyDescent="0.25">
      <c r="A26" s="7"/>
      <c r="B26" s="19" t="s">
        <v>25</v>
      </c>
      <c r="C26" s="8" t="s">
        <v>67</v>
      </c>
      <c r="D26" s="23">
        <v>6.4</v>
      </c>
      <c r="E26" s="21"/>
      <c r="F26" s="21">
        <f t="shared" si="0"/>
        <v>0</v>
      </c>
      <c r="G26" s="21"/>
      <c r="H26" s="21">
        <f t="shared" si="1"/>
        <v>0</v>
      </c>
      <c r="I26" s="21"/>
      <c r="J26" s="22">
        <f t="shared" si="2"/>
        <v>0</v>
      </c>
      <c r="K26" s="22">
        <f t="shared" si="3"/>
        <v>0</v>
      </c>
    </row>
    <row r="27" spans="1:11" ht="19.5" customHeight="1" x14ac:dyDescent="0.25">
      <c r="A27" s="7"/>
      <c r="B27" s="19" t="s">
        <v>14</v>
      </c>
      <c r="C27" s="8" t="s">
        <v>15</v>
      </c>
      <c r="D27" s="21">
        <v>1</v>
      </c>
      <c r="E27" s="21"/>
      <c r="F27" s="21">
        <f t="shared" si="0"/>
        <v>0</v>
      </c>
      <c r="G27" s="21"/>
      <c r="H27" s="21">
        <f t="shared" si="1"/>
        <v>0</v>
      </c>
      <c r="I27" s="21"/>
      <c r="J27" s="22">
        <f t="shared" si="2"/>
        <v>0</v>
      </c>
      <c r="K27" s="22">
        <f t="shared" si="3"/>
        <v>0</v>
      </c>
    </row>
    <row r="28" spans="1:11" ht="76.5" customHeight="1" x14ac:dyDescent="0.25">
      <c r="A28" s="7">
        <v>5</v>
      </c>
      <c r="B28" s="18" t="s">
        <v>73</v>
      </c>
      <c r="C28" s="8" t="s">
        <v>67</v>
      </c>
      <c r="D28" s="21">
        <v>444</v>
      </c>
      <c r="E28" s="21"/>
      <c r="F28" s="21">
        <f t="shared" si="0"/>
        <v>0</v>
      </c>
      <c r="G28" s="21"/>
      <c r="H28" s="21">
        <f t="shared" si="1"/>
        <v>0</v>
      </c>
      <c r="I28" s="21"/>
      <c r="J28" s="22">
        <f t="shared" si="2"/>
        <v>0</v>
      </c>
      <c r="K28" s="22">
        <f t="shared" si="3"/>
        <v>0</v>
      </c>
    </row>
    <row r="29" spans="1:11" ht="18" customHeight="1" x14ac:dyDescent="0.25">
      <c r="A29" s="7"/>
      <c r="B29" s="18" t="s">
        <v>38</v>
      </c>
      <c r="C29" s="8" t="s">
        <v>66</v>
      </c>
      <c r="D29" s="21">
        <v>3</v>
      </c>
      <c r="E29" s="21"/>
      <c r="F29" s="21">
        <f t="shared" si="0"/>
        <v>0</v>
      </c>
      <c r="G29" s="21"/>
      <c r="H29" s="21">
        <f t="shared" si="1"/>
        <v>0</v>
      </c>
      <c r="I29" s="21"/>
      <c r="J29" s="22">
        <f t="shared" si="2"/>
        <v>0</v>
      </c>
      <c r="K29" s="22">
        <f t="shared" si="3"/>
        <v>0</v>
      </c>
    </row>
    <row r="30" spans="1:11" ht="18" customHeight="1" x14ac:dyDescent="0.25">
      <c r="A30" s="7"/>
      <c r="B30" s="18" t="s">
        <v>37</v>
      </c>
      <c r="C30" s="8" t="s">
        <v>39</v>
      </c>
      <c r="D30" s="21">
        <v>0.8</v>
      </c>
      <c r="E30" s="21"/>
      <c r="F30" s="21">
        <f t="shared" si="0"/>
        <v>0</v>
      </c>
      <c r="G30" s="21"/>
      <c r="H30" s="21">
        <f t="shared" si="1"/>
        <v>0</v>
      </c>
      <c r="I30" s="21"/>
      <c r="J30" s="22">
        <f t="shared" si="2"/>
        <v>0</v>
      </c>
      <c r="K30" s="22">
        <f t="shared" si="3"/>
        <v>0</v>
      </c>
    </row>
    <row r="31" spans="1:11" ht="18" customHeight="1" x14ac:dyDescent="0.25">
      <c r="A31" s="7"/>
      <c r="B31" s="19" t="s">
        <v>24</v>
      </c>
      <c r="C31" s="8" t="s">
        <v>16</v>
      </c>
      <c r="D31" s="23">
        <v>150</v>
      </c>
      <c r="E31" s="23"/>
      <c r="F31" s="21">
        <f t="shared" si="0"/>
        <v>0</v>
      </c>
      <c r="G31" s="23"/>
      <c r="H31" s="21">
        <f t="shared" si="1"/>
        <v>0</v>
      </c>
      <c r="I31" s="23"/>
      <c r="J31" s="22">
        <f t="shared" si="2"/>
        <v>0</v>
      </c>
      <c r="K31" s="22">
        <f t="shared" si="3"/>
        <v>0</v>
      </c>
    </row>
    <row r="32" spans="1:11" ht="18" customHeight="1" x14ac:dyDescent="0.25">
      <c r="A32" s="7"/>
      <c r="B32" s="19" t="s">
        <v>74</v>
      </c>
      <c r="C32" s="8" t="s">
        <v>16</v>
      </c>
      <c r="D32" s="23">
        <v>178</v>
      </c>
      <c r="E32" s="21"/>
      <c r="F32" s="21">
        <f t="shared" si="0"/>
        <v>0</v>
      </c>
      <c r="G32" s="21"/>
      <c r="H32" s="21">
        <f t="shared" si="1"/>
        <v>0</v>
      </c>
      <c r="I32" s="21"/>
      <c r="J32" s="22">
        <f t="shared" si="2"/>
        <v>0</v>
      </c>
      <c r="K32" s="22">
        <f t="shared" si="3"/>
        <v>0</v>
      </c>
    </row>
    <row r="33" spans="1:11" ht="18" customHeight="1" x14ac:dyDescent="0.3">
      <c r="A33" s="7"/>
      <c r="B33" s="19" t="s">
        <v>25</v>
      </c>
      <c r="C33" s="9" t="s">
        <v>12</v>
      </c>
      <c r="D33" s="23">
        <v>3.8</v>
      </c>
      <c r="E33" s="21"/>
      <c r="F33" s="21">
        <f t="shared" si="0"/>
        <v>0</v>
      </c>
      <c r="G33" s="21"/>
      <c r="H33" s="21">
        <f t="shared" si="1"/>
        <v>0</v>
      </c>
      <c r="I33" s="21"/>
      <c r="J33" s="22">
        <f t="shared" si="2"/>
        <v>0</v>
      </c>
      <c r="K33" s="22">
        <f t="shared" si="3"/>
        <v>0</v>
      </c>
    </row>
    <row r="34" spans="1:11" ht="18" customHeight="1" x14ac:dyDescent="0.25">
      <c r="A34" s="7"/>
      <c r="B34" s="19" t="s">
        <v>14</v>
      </c>
      <c r="C34" s="8" t="s">
        <v>15</v>
      </c>
      <c r="D34" s="21">
        <v>1</v>
      </c>
      <c r="E34" s="21"/>
      <c r="F34" s="21">
        <f t="shared" si="0"/>
        <v>0</v>
      </c>
      <c r="G34" s="21"/>
      <c r="H34" s="21">
        <f t="shared" si="1"/>
        <v>0</v>
      </c>
      <c r="I34" s="21"/>
      <c r="J34" s="22">
        <f t="shared" si="2"/>
        <v>0</v>
      </c>
      <c r="K34" s="22">
        <f t="shared" si="3"/>
        <v>0</v>
      </c>
    </row>
    <row r="35" spans="1:11" ht="33" customHeight="1" x14ac:dyDescent="0.25">
      <c r="A35" s="7">
        <v>6</v>
      </c>
      <c r="B35" s="18" t="s">
        <v>68</v>
      </c>
      <c r="C35" s="8" t="s">
        <v>12</v>
      </c>
      <c r="D35" s="21">
        <v>440</v>
      </c>
      <c r="E35" s="21"/>
      <c r="F35" s="21">
        <f t="shared" si="0"/>
        <v>0</v>
      </c>
      <c r="G35" s="21"/>
      <c r="H35" s="21">
        <f t="shared" si="1"/>
        <v>0</v>
      </c>
      <c r="I35" s="21"/>
      <c r="J35" s="22">
        <f t="shared" si="2"/>
        <v>0</v>
      </c>
      <c r="K35" s="22">
        <f t="shared" si="3"/>
        <v>0</v>
      </c>
    </row>
    <row r="36" spans="1:11" ht="17.25" customHeight="1" x14ac:dyDescent="0.25">
      <c r="A36" s="7"/>
      <c r="B36" s="19" t="s">
        <v>37</v>
      </c>
      <c r="C36" s="8" t="s">
        <v>39</v>
      </c>
      <c r="D36" s="23">
        <v>9</v>
      </c>
      <c r="E36" s="23"/>
      <c r="F36" s="21">
        <f t="shared" si="0"/>
        <v>0</v>
      </c>
      <c r="G36" s="23"/>
      <c r="H36" s="21">
        <f t="shared" si="1"/>
        <v>0</v>
      </c>
      <c r="I36" s="23"/>
      <c r="J36" s="22">
        <f t="shared" si="2"/>
        <v>0</v>
      </c>
      <c r="K36" s="22">
        <f t="shared" si="3"/>
        <v>0</v>
      </c>
    </row>
    <row r="37" spans="1:11" ht="17.25" customHeight="1" x14ac:dyDescent="0.25">
      <c r="A37" s="7"/>
      <c r="B37" s="19" t="s">
        <v>38</v>
      </c>
      <c r="C37" s="8" t="s">
        <v>40</v>
      </c>
      <c r="D37" s="23">
        <v>28</v>
      </c>
      <c r="E37" s="23"/>
      <c r="F37" s="21">
        <f t="shared" si="0"/>
        <v>0</v>
      </c>
      <c r="G37" s="23"/>
      <c r="H37" s="21">
        <f t="shared" si="1"/>
        <v>0</v>
      </c>
      <c r="I37" s="23"/>
      <c r="J37" s="22">
        <f t="shared" si="2"/>
        <v>0</v>
      </c>
      <c r="K37" s="22">
        <f t="shared" si="3"/>
        <v>0</v>
      </c>
    </row>
    <row r="38" spans="1:11" ht="17.25" customHeight="1" x14ac:dyDescent="0.25">
      <c r="A38" s="7"/>
      <c r="B38" s="19" t="s">
        <v>41</v>
      </c>
      <c r="C38" s="8" t="s">
        <v>40</v>
      </c>
      <c r="D38" s="23">
        <v>32</v>
      </c>
      <c r="E38" s="23"/>
      <c r="F38" s="21">
        <f t="shared" si="0"/>
        <v>0</v>
      </c>
      <c r="G38" s="23"/>
      <c r="H38" s="21">
        <f t="shared" si="1"/>
        <v>0</v>
      </c>
      <c r="I38" s="23"/>
      <c r="J38" s="22">
        <f t="shared" si="2"/>
        <v>0</v>
      </c>
      <c r="K38" s="22">
        <f t="shared" si="3"/>
        <v>0</v>
      </c>
    </row>
    <row r="39" spans="1:11" ht="17.25" customHeight="1" x14ac:dyDescent="0.25">
      <c r="A39" s="7"/>
      <c r="B39" s="19" t="s">
        <v>14</v>
      </c>
      <c r="C39" s="8" t="s">
        <v>15</v>
      </c>
      <c r="D39" s="21">
        <v>1</v>
      </c>
      <c r="E39" s="21"/>
      <c r="F39" s="21">
        <f t="shared" si="0"/>
        <v>0</v>
      </c>
      <c r="G39" s="21"/>
      <c r="H39" s="21">
        <f t="shared" si="1"/>
        <v>0</v>
      </c>
      <c r="I39" s="21"/>
      <c r="J39" s="22">
        <f t="shared" si="2"/>
        <v>0</v>
      </c>
      <c r="K39" s="22">
        <f t="shared" si="3"/>
        <v>0</v>
      </c>
    </row>
    <row r="40" spans="1:11" ht="31.5" customHeight="1" x14ac:dyDescent="0.25">
      <c r="A40" s="7">
        <v>7</v>
      </c>
      <c r="B40" s="18" t="s">
        <v>69</v>
      </c>
      <c r="C40" s="8" t="s">
        <v>12</v>
      </c>
      <c r="D40" s="21">
        <v>105</v>
      </c>
      <c r="E40" s="21"/>
      <c r="F40" s="21">
        <f t="shared" si="0"/>
        <v>0</v>
      </c>
      <c r="G40" s="21"/>
      <c r="H40" s="21">
        <f t="shared" si="1"/>
        <v>0</v>
      </c>
      <c r="I40" s="21"/>
      <c r="J40" s="22">
        <f t="shared" si="2"/>
        <v>0</v>
      </c>
      <c r="K40" s="22">
        <f t="shared" si="3"/>
        <v>0</v>
      </c>
    </row>
    <row r="41" spans="1:11" ht="35.25" customHeight="1" x14ac:dyDescent="0.25">
      <c r="A41" s="7"/>
      <c r="B41" s="18" t="s">
        <v>48</v>
      </c>
      <c r="C41" s="8" t="s">
        <v>12</v>
      </c>
      <c r="D41" s="21">
        <v>105</v>
      </c>
      <c r="E41" s="21"/>
      <c r="F41" s="21">
        <f t="shared" si="0"/>
        <v>0</v>
      </c>
      <c r="G41" s="21"/>
      <c r="H41" s="21">
        <f t="shared" si="1"/>
        <v>0</v>
      </c>
      <c r="I41" s="21"/>
      <c r="J41" s="22">
        <f t="shared" si="2"/>
        <v>0</v>
      </c>
      <c r="K41" s="22">
        <f t="shared" si="3"/>
        <v>0</v>
      </c>
    </row>
    <row r="42" spans="1:11" ht="18.75" customHeight="1" x14ac:dyDescent="0.3">
      <c r="A42" s="7"/>
      <c r="B42" s="19" t="s">
        <v>14</v>
      </c>
      <c r="C42" s="9" t="s">
        <v>15</v>
      </c>
      <c r="D42" s="23">
        <v>1</v>
      </c>
      <c r="E42" s="23"/>
      <c r="F42" s="21">
        <f t="shared" si="0"/>
        <v>0</v>
      </c>
      <c r="G42" s="23"/>
      <c r="H42" s="21">
        <f t="shared" si="1"/>
        <v>0</v>
      </c>
      <c r="I42" s="23"/>
      <c r="J42" s="22">
        <f t="shared" si="2"/>
        <v>0</v>
      </c>
      <c r="K42" s="22">
        <f t="shared" si="3"/>
        <v>0</v>
      </c>
    </row>
    <row r="43" spans="1:11" ht="64.5" customHeight="1" x14ac:dyDescent="0.25">
      <c r="A43" s="7">
        <v>8</v>
      </c>
      <c r="B43" s="18" t="s">
        <v>70</v>
      </c>
      <c r="C43" s="8" t="s">
        <v>12</v>
      </c>
      <c r="D43" s="21">
        <v>32</v>
      </c>
      <c r="E43" s="21"/>
      <c r="F43" s="21">
        <f t="shared" si="0"/>
        <v>0</v>
      </c>
      <c r="G43" s="21"/>
      <c r="H43" s="21">
        <f t="shared" si="1"/>
        <v>0</v>
      </c>
      <c r="I43" s="21"/>
      <c r="J43" s="22">
        <f t="shared" si="2"/>
        <v>0</v>
      </c>
      <c r="K43" s="22">
        <f t="shared" si="3"/>
        <v>0</v>
      </c>
    </row>
    <row r="44" spans="1:11" ht="62.25" customHeight="1" x14ac:dyDescent="0.25">
      <c r="A44" s="7">
        <v>9</v>
      </c>
      <c r="B44" s="18" t="s">
        <v>71</v>
      </c>
      <c r="C44" s="8" t="s">
        <v>12</v>
      </c>
      <c r="D44" s="21">
        <v>32</v>
      </c>
      <c r="E44" s="21"/>
      <c r="F44" s="21">
        <f t="shared" si="0"/>
        <v>0</v>
      </c>
      <c r="G44" s="21"/>
      <c r="H44" s="21">
        <f t="shared" si="1"/>
        <v>0</v>
      </c>
      <c r="I44" s="21"/>
      <c r="J44" s="22">
        <f t="shared" si="2"/>
        <v>0</v>
      </c>
      <c r="K44" s="22">
        <f t="shared" si="3"/>
        <v>0</v>
      </c>
    </row>
    <row r="45" spans="1:11" ht="46.5" customHeight="1" x14ac:dyDescent="0.25">
      <c r="A45" s="7">
        <v>10</v>
      </c>
      <c r="B45" s="18" t="s">
        <v>88</v>
      </c>
      <c r="C45" s="8" t="s">
        <v>7</v>
      </c>
      <c r="D45" s="21">
        <v>16</v>
      </c>
      <c r="E45" s="21"/>
      <c r="F45" s="21">
        <f t="shared" si="0"/>
        <v>0</v>
      </c>
      <c r="G45" s="21"/>
      <c r="H45" s="21">
        <f t="shared" si="1"/>
        <v>0</v>
      </c>
      <c r="I45" s="21"/>
      <c r="J45" s="22">
        <f t="shared" si="2"/>
        <v>0</v>
      </c>
      <c r="K45" s="22">
        <f t="shared" si="3"/>
        <v>0</v>
      </c>
    </row>
    <row r="46" spans="1:11" ht="45.75" customHeight="1" x14ac:dyDescent="0.25">
      <c r="A46" s="7">
        <v>11</v>
      </c>
      <c r="B46" s="18" t="s">
        <v>89</v>
      </c>
      <c r="C46" s="8" t="s">
        <v>7</v>
      </c>
      <c r="D46" s="21">
        <v>2</v>
      </c>
      <c r="E46" s="21"/>
      <c r="F46" s="21">
        <f t="shared" si="0"/>
        <v>0</v>
      </c>
      <c r="G46" s="21"/>
      <c r="H46" s="21">
        <f t="shared" si="1"/>
        <v>0</v>
      </c>
      <c r="I46" s="21"/>
      <c r="J46" s="22">
        <f t="shared" si="2"/>
        <v>0</v>
      </c>
      <c r="K46" s="22">
        <f t="shared" si="3"/>
        <v>0</v>
      </c>
    </row>
    <row r="47" spans="1:11" ht="21" customHeight="1" x14ac:dyDescent="0.25">
      <c r="A47" s="7"/>
      <c r="B47" s="18" t="s">
        <v>83</v>
      </c>
      <c r="C47" s="8" t="s">
        <v>8</v>
      </c>
      <c r="D47" s="21">
        <v>288</v>
      </c>
      <c r="E47" s="21"/>
      <c r="F47" s="21">
        <f t="shared" si="0"/>
        <v>0</v>
      </c>
      <c r="G47" s="21"/>
      <c r="H47" s="21">
        <f t="shared" si="1"/>
        <v>0</v>
      </c>
      <c r="I47" s="21"/>
      <c r="J47" s="22">
        <f t="shared" si="2"/>
        <v>0</v>
      </c>
      <c r="K47" s="22">
        <f t="shared" si="3"/>
        <v>0</v>
      </c>
    </row>
    <row r="48" spans="1:11" ht="21" customHeight="1" x14ac:dyDescent="0.25">
      <c r="A48" s="7"/>
      <c r="B48" s="18" t="s">
        <v>90</v>
      </c>
      <c r="C48" s="8" t="s">
        <v>8</v>
      </c>
      <c r="D48" s="21">
        <v>84</v>
      </c>
      <c r="E48" s="21"/>
      <c r="F48" s="21">
        <f t="shared" si="0"/>
        <v>0</v>
      </c>
      <c r="G48" s="21"/>
      <c r="H48" s="21">
        <f t="shared" si="1"/>
        <v>0</v>
      </c>
      <c r="I48" s="21"/>
      <c r="J48" s="22">
        <f t="shared" si="2"/>
        <v>0</v>
      </c>
      <c r="K48" s="22">
        <f t="shared" si="3"/>
        <v>0</v>
      </c>
    </row>
    <row r="49" spans="1:11" ht="21" customHeight="1" x14ac:dyDescent="0.25">
      <c r="A49" s="7"/>
      <c r="B49" s="18" t="s">
        <v>84</v>
      </c>
      <c r="C49" s="8" t="s">
        <v>12</v>
      </c>
      <c r="D49" s="21">
        <v>40</v>
      </c>
      <c r="E49" s="21"/>
      <c r="F49" s="21">
        <f t="shared" si="0"/>
        <v>0</v>
      </c>
      <c r="G49" s="21"/>
      <c r="H49" s="21">
        <f t="shared" si="1"/>
        <v>0</v>
      </c>
      <c r="I49" s="21"/>
      <c r="J49" s="22">
        <f t="shared" si="2"/>
        <v>0</v>
      </c>
      <c r="K49" s="22">
        <f t="shared" si="3"/>
        <v>0</v>
      </c>
    </row>
    <row r="50" spans="1:11" ht="18.75" customHeight="1" x14ac:dyDescent="0.25">
      <c r="A50" s="7"/>
      <c r="B50" s="18" t="s">
        <v>87</v>
      </c>
      <c r="C50" s="8" t="s">
        <v>65</v>
      </c>
      <c r="D50" s="21">
        <v>64</v>
      </c>
      <c r="E50" s="21"/>
      <c r="F50" s="21">
        <f t="shared" si="0"/>
        <v>0</v>
      </c>
      <c r="G50" s="21"/>
      <c r="H50" s="21">
        <f t="shared" si="1"/>
        <v>0</v>
      </c>
      <c r="I50" s="21"/>
      <c r="J50" s="22">
        <f t="shared" si="2"/>
        <v>0</v>
      </c>
      <c r="K50" s="22">
        <f t="shared" si="3"/>
        <v>0</v>
      </c>
    </row>
    <row r="51" spans="1:11" ht="18.75" customHeight="1" x14ac:dyDescent="0.25">
      <c r="A51" s="7"/>
      <c r="B51" s="19" t="s">
        <v>42</v>
      </c>
      <c r="C51" s="8" t="s">
        <v>8</v>
      </c>
      <c r="D51" s="21">
        <v>72</v>
      </c>
      <c r="E51" s="21"/>
      <c r="F51" s="21">
        <f t="shared" si="0"/>
        <v>0</v>
      </c>
      <c r="G51" s="21"/>
      <c r="H51" s="21">
        <f t="shared" si="1"/>
        <v>0</v>
      </c>
      <c r="I51" s="21"/>
      <c r="J51" s="22">
        <f t="shared" si="2"/>
        <v>0</v>
      </c>
      <c r="K51" s="22">
        <f t="shared" si="3"/>
        <v>0</v>
      </c>
    </row>
    <row r="52" spans="1:11" ht="18.75" customHeight="1" x14ac:dyDescent="0.25">
      <c r="A52" s="7"/>
      <c r="B52" s="19" t="s">
        <v>43</v>
      </c>
      <c r="C52" s="8" t="s">
        <v>8</v>
      </c>
      <c r="D52" s="21">
        <v>18</v>
      </c>
      <c r="E52" s="21"/>
      <c r="F52" s="21">
        <f t="shared" si="0"/>
        <v>0</v>
      </c>
      <c r="G52" s="21"/>
      <c r="H52" s="21">
        <f t="shared" si="1"/>
        <v>0</v>
      </c>
      <c r="I52" s="21"/>
      <c r="J52" s="22">
        <f t="shared" si="2"/>
        <v>0</v>
      </c>
      <c r="K52" s="22">
        <f t="shared" si="3"/>
        <v>0</v>
      </c>
    </row>
    <row r="53" spans="1:11" ht="18.75" customHeight="1" x14ac:dyDescent="0.25">
      <c r="A53" s="7"/>
      <c r="B53" s="19" t="s">
        <v>44</v>
      </c>
      <c r="C53" s="8" t="s">
        <v>8</v>
      </c>
      <c r="D53" s="21">
        <v>72</v>
      </c>
      <c r="E53" s="21"/>
      <c r="F53" s="21">
        <f t="shared" si="0"/>
        <v>0</v>
      </c>
      <c r="G53" s="21"/>
      <c r="H53" s="21">
        <f t="shared" si="1"/>
        <v>0</v>
      </c>
      <c r="I53" s="21"/>
      <c r="J53" s="22">
        <f t="shared" si="2"/>
        <v>0</v>
      </c>
      <c r="K53" s="22">
        <f t="shared" si="3"/>
        <v>0</v>
      </c>
    </row>
    <row r="54" spans="1:11" ht="29.25" customHeight="1" x14ac:dyDescent="0.25">
      <c r="A54" s="7"/>
      <c r="B54" s="18" t="s">
        <v>72</v>
      </c>
      <c r="C54" s="8" t="s">
        <v>12</v>
      </c>
      <c r="D54" s="21">
        <v>0.7</v>
      </c>
      <c r="E54" s="21"/>
      <c r="F54" s="21">
        <f t="shared" si="0"/>
        <v>0</v>
      </c>
      <c r="G54" s="21"/>
      <c r="H54" s="21">
        <f t="shared" si="1"/>
        <v>0</v>
      </c>
      <c r="I54" s="21"/>
      <c r="J54" s="22">
        <f t="shared" si="2"/>
        <v>0</v>
      </c>
      <c r="K54" s="22">
        <f t="shared" si="3"/>
        <v>0</v>
      </c>
    </row>
    <row r="55" spans="1:11" ht="18.75" customHeight="1" x14ac:dyDescent="0.25">
      <c r="A55" s="7"/>
      <c r="B55" s="18" t="s">
        <v>46</v>
      </c>
      <c r="C55" s="8" t="s">
        <v>12</v>
      </c>
      <c r="D55" s="21">
        <v>30</v>
      </c>
      <c r="E55" s="21"/>
      <c r="F55" s="21">
        <f t="shared" si="0"/>
        <v>0</v>
      </c>
      <c r="G55" s="21"/>
      <c r="H55" s="21">
        <f t="shared" si="1"/>
        <v>0</v>
      </c>
      <c r="I55" s="21"/>
      <c r="J55" s="22">
        <f t="shared" si="2"/>
        <v>0</v>
      </c>
      <c r="K55" s="22">
        <f t="shared" si="3"/>
        <v>0</v>
      </c>
    </row>
    <row r="56" spans="1:11" ht="18.75" customHeight="1" x14ac:dyDescent="0.25">
      <c r="A56" s="7"/>
      <c r="B56" s="18" t="s">
        <v>86</v>
      </c>
      <c r="C56" s="8" t="s">
        <v>16</v>
      </c>
      <c r="D56" s="23">
        <v>3</v>
      </c>
      <c r="E56" s="23"/>
      <c r="F56" s="21">
        <f t="shared" si="0"/>
        <v>0</v>
      </c>
      <c r="G56" s="23"/>
      <c r="H56" s="21">
        <f t="shared" si="1"/>
        <v>0</v>
      </c>
      <c r="I56" s="23"/>
      <c r="J56" s="22">
        <f t="shared" si="2"/>
        <v>0</v>
      </c>
      <c r="K56" s="22">
        <f t="shared" si="3"/>
        <v>0</v>
      </c>
    </row>
    <row r="57" spans="1:11" ht="18.75" customHeight="1" x14ac:dyDescent="0.25">
      <c r="A57" s="7"/>
      <c r="B57" s="19" t="s">
        <v>85</v>
      </c>
      <c r="C57" s="8" t="s">
        <v>16</v>
      </c>
      <c r="D57" s="23">
        <v>34</v>
      </c>
      <c r="E57" s="23"/>
      <c r="F57" s="21">
        <f t="shared" si="0"/>
        <v>0</v>
      </c>
      <c r="G57" s="23"/>
      <c r="H57" s="21">
        <f t="shared" si="1"/>
        <v>0</v>
      </c>
      <c r="I57" s="23"/>
      <c r="J57" s="22">
        <f t="shared" si="2"/>
        <v>0</v>
      </c>
      <c r="K57" s="22">
        <f t="shared" si="3"/>
        <v>0</v>
      </c>
    </row>
    <row r="58" spans="1:11" ht="18.75" customHeight="1" x14ac:dyDescent="0.25">
      <c r="A58" s="7"/>
      <c r="B58" s="19" t="s">
        <v>45</v>
      </c>
      <c r="C58" s="8" t="s">
        <v>16</v>
      </c>
      <c r="D58" s="23">
        <v>15</v>
      </c>
      <c r="E58" s="23"/>
      <c r="F58" s="21">
        <f t="shared" si="0"/>
        <v>0</v>
      </c>
      <c r="G58" s="23"/>
      <c r="H58" s="21">
        <f t="shared" si="1"/>
        <v>0</v>
      </c>
      <c r="I58" s="23"/>
      <c r="J58" s="22">
        <f t="shared" si="2"/>
        <v>0</v>
      </c>
      <c r="K58" s="22">
        <f t="shared" si="3"/>
        <v>0</v>
      </c>
    </row>
    <row r="59" spans="1:11" ht="18.75" customHeight="1" x14ac:dyDescent="0.25">
      <c r="A59" s="7"/>
      <c r="B59" s="19" t="s">
        <v>25</v>
      </c>
      <c r="C59" s="8" t="s">
        <v>67</v>
      </c>
      <c r="D59" s="23">
        <v>0.5</v>
      </c>
      <c r="E59" s="21"/>
      <c r="F59" s="21">
        <f t="shared" si="0"/>
        <v>0</v>
      </c>
      <c r="G59" s="21"/>
      <c r="H59" s="21">
        <f t="shared" si="1"/>
        <v>0</v>
      </c>
      <c r="I59" s="21"/>
      <c r="J59" s="22">
        <f t="shared" si="2"/>
        <v>0</v>
      </c>
      <c r="K59" s="22">
        <f t="shared" si="3"/>
        <v>0</v>
      </c>
    </row>
    <row r="60" spans="1:11" ht="18.75" customHeight="1" x14ac:dyDescent="0.3">
      <c r="A60" s="7"/>
      <c r="B60" s="19" t="s">
        <v>14</v>
      </c>
      <c r="C60" s="9" t="s">
        <v>15</v>
      </c>
      <c r="D60" s="23">
        <v>1</v>
      </c>
      <c r="E60" s="23"/>
      <c r="F60" s="21">
        <f t="shared" si="0"/>
        <v>0</v>
      </c>
      <c r="G60" s="23"/>
      <c r="H60" s="21">
        <f t="shared" si="1"/>
        <v>0</v>
      </c>
      <c r="I60" s="23"/>
      <c r="J60" s="22">
        <f t="shared" si="2"/>
        <v>0</v>
      </c>
      <c r="K60" s="22">
        <f t="shared" si="3"/>
        <v>0</v>
      </c>
    </row>
    <row r="61" spans="1:11" ht="78" customHeight="1" x14ac:dyDescent="0.25">
      <c r="A61" s="7">
        <v>12</v>
      </c>
      <c r="B61" s="18" t="s">
        <v>81</v>
      </c>
      <c r="C61" s="8" t="s">
        <v>12</v>
      </c>
      <c r="D61" s="21">
        <v>90</v>
      </c>
      <c r="E61" s="21"/>
      <c r="F61" s="21">
        <f t="shared" si="0"/>
        <v>0</v>
      </c>
      <c r="G61" s="21"/>
      <c r="H61" s="21">
        <f t="shared" si="1"/>
        <v>0</v>
      </c>
      <c r="I61" s="21"/>
      <c r="J61" s="22">
        <f t="shared" si="2"/>
        <v>0</v>
      </c>
      <c r="K61" s="22">
        <f t="shared" si="3"/>
        <v>0</v>
      </c>
    </row>
    <row r="62" spans="1:11" ht="18.75" customHeight="1" x14ac:dyDescent="0.25">
      <c r="A62" s="7"/>
      <c r="B62" s="19" t="s">
        <v>91</v>
      </c>
      <c r="C62" s="8" t="s">
        <v>12</v>
      </c>
      <c r="D62" s="21">
        <v>90</v>
      </c>
      <c r="E62" s="21"/>
      <c r="F62" s="21">
        <f t="shared" si="0"/>
        <v>0</v>
      </c>
      <c r="G62" s="21"/>
      <c r="H62" s="21">
        <f t="shared" si="1"/>
        <v>0</v>
      </c>
      <c r="I62" s="21"/>
      <c r="J62" s="22">
        <f t="shared" si="2"/>
        <v>0</v>
      </c>
      <c r="K62" s="22">
        <f t="shared" si="3"/>
        <v>0</v>
      </c>
    </row>
    <row r="63" spans="1:11" ht="18.75" customHeight="1" x14ac:dyDescent="0.25">
      <c r="A63" s="7"/>
      <c r="B63" s="19" t="s">
        <v>92</v>
      </c>
      <c r="C63" s="8" t="s">
        <v>16</v>
      </c>
      <c r="D63" s="23">
        <v>36</v>
      </c>
      <c r="E63" s="23"/>
      <c r="F63" s="21">
        <f t="shared" si="0"/>
        <v>0</v>
      </c>
      <c r="G63" s="23"/>
      <c r="H63" s="21">
        <f t="shared" si="1"/>
        <v>0</v>
      </c>
      <c r="I63" s="23"/>
      <c r="J63" s="22">
        <f t="shared" si="2"/>
        <v>0</v>
      </c>
      <c r="K63" s="22">
        <f t="shared" si="3"/>
        <v>0</v>
      </c>
    </row>
    <row r="64" spans="1:11" ht="18.75" customHeight="1" x14ac:dyDescent="0.3">
      <c r="A64" s="7"/>
      <c r="B64" s="19" t="s">
        <v>14</v>
      </c>
      <c r="C64" s="9" t="s">
        <v>15</v>
      </c>
      <c r="D64" s="23">
        <v>1</v>
      </c>
      <c r="E64" s="23"/>
      <c r="F64" s="21">
        <f t="shared" si="0"/>
        <v>0</v>
      </c>
      <c r="G64" s="23"/>
      <c r="H64" s="21">
        <f t="shared" si="1"/>
        <v>0</v>
      </c>
      <c r="I64" s="23"/>
      <c r="J64" s="22">
        <f t="shared" si="2"/>
        <v>0</v>
      </c>
      <c r="K64" s="22">
        <f t="shared" si="3"/>
        <v>0</v>
      </c>
    </row>
    <row r="65" spans="1:11" ht="18.75" customHeight="1" x14ac:dyDescent="0.25">
      <c r="A65" s="7">
        <v>13</v>
      </c>
      <c r="B65" s="19" t="s">
        <v>100</v>
      </c>
      <c r="C65" s="8" t="s">
        <v>12</v>
      </c>
      <c r="D65" s="21">
        <v>14</v>
      </c>
      <c r="E65" s="21"/>
      <c r="F65" s="21">
        <f t="shared" ref="F65:F69" si="4">E65*D65</f>
        <v>0</v>
      </c>
      <c r="G65" s="21"/>
      <c r="H65" s="21">
        <f t="shared" ref="H65:H69" si="5">G65*D65</f>
        <v>0</v>
      </c>
      <c r="I65" s="21"/>
      <c r="J65" s="22">
        <f t="shared" ref="J65:J69" si="6">I65*D65</f>
        <v>0</v>
      </c>
      <c r="K65" s="22">
        <f t="shared" ref="K65:K69" si="7">J65+H65+F65</f>
        <v>0</v>
      </c>
    </row>
    <row r="66" spans="1:11" ht="18.75" customHeight="1" x14ac:dyDescent="0.3">
      <c r="A66" s="7">
        <v>14</v>
      </c>
      <c r="B66" s="19" t="s">
        <v>101</v>
      </c>
      <c r="C66" s="9" t="s">
        <v>7</v>
      </c>
      <c r="D66" s="23">
        <v>30</v>
      </c>
      <c r="E66" s="23"/>
      <c r="F66" s="21">
        <f t="shared" si="4"/>
        <v>0</v>
      </c>
      <c r="G66" s="23"/>
      <c r="H66" s="21">
        <f t="shared" si="5"/>
        <v>0</v>
      </c>
      <c r="I66" s="23"/>
      <c r="J66" s="22">
        <f t="shared" si="6"/>
        <v>0</v>
      </c>
      <c r="K66" s="22">
        <f t="shared" si="7"/>
        <v>0</v>
      </c>
    </row>
    <row r="67" spans="1:11" ht="37.5" customHeight="1" x14ac:dyDescent="0.25">
      <c r="A67" s="7">
        <v>15</v>
      </c>
      <c r="B67" s="18" t="s">
        <v>102</v>
      </c>
      <c r="C67" s="8" t="s">
        <v>12</v>
      </c>
      <c r="D67" s="21">
        <v>8</v>
      </c>
      <c r="E67" s="21"/>
      <c r="F67" s="21">
        <f t="shared" si="4"/>
        <v>0</v>
      </c>
      <c r="G67" s="21"/>
      <c r="H67" s="21">
        <f t="shared" si="5"/>
        <v>0</v>
      </c>
      <c r="I67" s="21"/>
      <c r="J67" s="22">
        <f t="shared" si="6"/>
        <v>0</v>
      </c>
      <c r="K67" s="22">
        <f t="shared" si="7"/>
        <v>0</v>
      </c>
    </row>
    <row r="68" spans="1:11" ht="23.25" customHeight="1" x14ac:dyDescent="0.25">
      <c r="A68" s="7">
        <v>16</v>
      </c>
      <c r="B68" s="18" t="s">
        <v>103</v>
      </c>
      <c r="C68" s="8" t="s">
        <v>7</v>
      </c>
      <c r="D68" s="21">
        <v>1</v>
      </c>
      <c r="E68" s="21"/>
      <c r="F68" s="21">
        <f t="shared" si="4"/>
        <v>0</v>
      </c>
      <c r="G68" s="21"/>
      <c r="H68" s="21">
        <f t="shared" si="5"/>
        <v>0</v>
      </c>
      <c r="I68" s="21"/>
      <c r="J68" s="22">
        <f t="shared" si="6"/>
        <v>0</v>
      </c>
      <c r="K68" s="22">
        <f t="shared" si="7"/>
        <v>0</v>
      </c>
    </row>
    <row r="69" spans="1:11" ht="18.75" customHeight="1" x14ac:dyDescent="0.3">
      <c r="A69" s="7">
        <v>17</v>
      </c>
      <c r="B69" s="19" t="s">
        <v>104</v>
      </c>
      <c r="C69" s="9" t="s">
        <v>7</v>
      </c>
      <c r="D69" s="23">
        <v>5</v>
      </c>
      <c r="E69" s="23"/>
      <c r="F69" s="21">
        <f t="shared" si="4"/>
        <v>0</v>
      </c>
      <c r="G69" s="23"/>
      <c r="H69" s="21">
        <f t="shared" si="5"/>
        <v>0</v>
      </c>
      <c r="I69" s="23"/>
      <c r="J69" s="22">
        <f t="shared" si="6"/>
        <v>0</v>
      </c>
      <c r="K69" s="22">
        <f t="shared" si="7"/>
        <v>0</v>
      </c>
    </row>
    <row r="70" spans="1:11" ht="18.75" customHeight="1" x14ac:dyDescent="0.25">
      <c r="A70" s="7">
        <v>18</v>
      </c>
      <c r="B70" s="19" t="s">
        <v>80</v>
      </c>
      <c r="C70" s="8" t="s">
        <v>12</v>
      </c>
      <c r="D70" s="21">
        <v>7.2</v>
      </c>
      <c r="E70" s="21"/>
      <c r="F70" s="21">
        <f t="shared" si="0"/>
        <v>0</v>
      </c>
      <c r="G70" s="21"/>
      <c r="H70" s="21">
        <f t="shared" si="1"/>
        <v>0</v>
      </c>
      <c r="I70" s="21"/>
      <c r="J70" s="22">
        <f t="shared" si="2"/>
        <v>0</v>
      </c>
      <c r="K70" s="22">
        <f t="shared" si="3"/>
        <v>0</v>
      </c>
    </row>
    <row r="71" spans="1:11" ht="27.75" customHeight="1" x14ac:dyDescent="0.25">
      <c r="A71" s="7">
        <v>19</v>
      </c>
      <c r="B71" s="18" t="s">
        <v>82</v>
      </c>
      <c r="C71" s="8" t="s">
        <v>12</v>
      </c>
      <c r="D71" s="21">
        <v>6.2</v>
      </c>
      <c r="E71" s="21"/>
      <c r="F71" s="21">
        <f t="shared" si="0"/>
        <v>0</v>
      </c>
      <c r="G71" s="21"/>
      <c r="H71" s="21">
        <f t="shared" si="1"/>
        <v>0</v>
      </c>
      <c r="I71" s="21"/>
      <c r="J71" s="22">
        <f t="shared" si="2"/>
        <v>0</v>
      </c>
      <c r="K71" s="22">
        <f t="shared" si="3"/>
        <v>0</v>
      </c>
    </row>
    <row r="72" spans="1:11" s="35" customFormat="1" ht="46.5" customHeight="1" x14ac:dyDescent="0.25">
      <c r="A72" s="20">
        <v>20</v>
      </c>
      <c r="B72" s="18" t="s">
        <v>78</v>
      </c>
      <c r="C72" s="33" t="s">
        <v>12</v>
      </c>
      <c r="D72" s="34">
        <v>3.8</v>
      </c>
      <c r="E72" s="34"/>
      <c r="F72" s="21">
        <f t="shared" si="0"/>
        <v>0</v>
      </c>
      <c r="G72" s="34"/>
      <c r="H72" s="21">
        <f t="shared" si="1"/>
        <v>0</v>
      </c>
      <c r="I72" s="34"/>
      <c r="J72" s="22">
        <f t="shared" si="2"/>
        <v>0</v>
      </c>
      <c r="K72" s="22">
        <f t="shared" si="3"/>
        <v>0</v>
      </c>
    </row>
    <row r="73" spans="1:11" ht="49.5" customHeight="1" x14ac:dyDescent="0.25">
      <c r="A73" s="7">
        <v>21</v>
      </c>
      <c r="B73" s="18" t="s">
        <v>79</v>
      </c>
      <c r="C73" s="8" t="s">
        <v>12</v>
      </c>
      <c r="D73" s="21">
        <v>2.5</v>
      </c>
      <c r="E73" s="21"/>
      <c r="F73" s="21">
        <f t="shared" si="0"/>
        <v>0</v>
      </c>
      <c r="G73" s="21"/>
      <c r="H73" s="21">
        <f t="shared" si="1"/>
        <v>0</v>
      </c>
      <c r="I73" s="21"/>
      <c r="J73" s="22">
        <f t="shared" si="2"/>
        <v>0</v>
      </c>
      <c r="K73" s="22">
        <f t="shared" si="3"/>
        <v>0</v>
      </c>
    </row>
    <row r="74" spans="1:11" ht="18" customHeight="1" x14ac:dyDescent="0.25">
      <c r="A74" s="7"/>
      <c r="B74" s="18" t="s">
        <v>93</v>
      </c>
      <c r="C74" s="8" t="s">
        <v>65</v>
      </c>
      <c r="D74" s="21">
        <v>4</v>
      </c>
      <c r="E74" s="21"/>
      <c r="F74" s="21">
        <f t="shared" si="0"/>
        <v>0</v>
      </c>
      <c r="G74" s="21"/>
      <c r="H74" s="21">
        <f t="shared" si="1"/>
        <v>0</v>
      </c>
      <c r="I74" s="21"/>
      <c r="J74" s="22">
        <f t="shared" si="2"/>
        <v>0</v>
      </c>
      <c r="K74" s="22">
        <f t="shared" si="3"/>
        <v>0</v>
      </c>
    </row>
    <row r="75" spans="1:11" ht="18" customHeight="1" x14ac:dyDescent="0.25">
      <c r="A75" s="7"/>
      <c r="B75" s="18" t="s">
        <v>94</v>
      </c>
      <c r="C75" s="8" t="s">
        <v>65</v>
      </c>
      <c r="D75" s="21">
        <v>24</v>
      </c>
      <c r="E75" s="21"/>
      <c r="F75" s="21">
        <f t="shared" si="0"/>
        <v>0</v>
      </c>
      <c r="G75" s="21"/>
      <c r="H75" s="21">
        <f t="shared" si="1"/>
        <v>0</v>
      </c>
      <c r="I75" s="21"/>
      <c r="J75" s="22">
        <f t="shared" si="2"/>
        <v>0</v>
      </c>
      <c r="K75" s="22">
        <f t="shared" si="3"/>
        <v>0</v>
      </c>
    </row>
    <row r="76" spans="1:11" ht="18.75" customHeight="1" x14ac:dyDescent="0.25">
      <c r="A76" s="7"/>
      <c r="B76" s="19" t="s">
        <v>14</v>
      </c>
      <c r="C76" s="8" t="s">
        <v>15</v>
      </c>
      <c r="D76" s="21">
        <v>1</v>
      </c>
      <c r="E76" s="21"/>
      <c r="F76" s="21">
        <f t="shared" si="0"/>
        <v>0</v>
      </c>
      <c r="G76" s="21"/>
      <c r="H76" s="21">
        <f t="shared" si="1"/>
        <v>0</v>
      </c>
      <c r="I76" s="21"/>
      <c r="J76" s="22">
        <f t="shared" si="2"/>
        <v>0</v>
      </c>
      <c r="K76" s="22">
        <f t="shared" si="3"/>
        <v>0</v>
      </c>
    </row>
    <row r="77" spans="1:11" x14ac:dyDescent="0.25">
      <c r="A77" s="7">
        <v>22</v>
      </c>
      <c r="B77" s="19" t="s">
        <v>95</v>
      </c>
      <c r="C77" s="8" t="s">
        <v>12</v>
      </c>
      <c r="D77" s="21">
        <v>80</v>
      </c>
      <c r="E77" s="21"/>
      <c r="F77" s="21">
        <f t="shared" si="0"/>
        <v>0</v>
      </c>
      <c r="G77" s="21"/>
      <c r="H77" s="21">
        <f t="shared" si="1"/>
        <v>0</v>
      </c>
      <c r="I77" s="21"/>
      <c r="J77" s="22">
        <f t="shared" si="2"/>
        <v>0</v>
      </c>
      <c r="K77" s="22">
        <f t="shared" si="3"/>
        <v>0</v>
      </c>
    </row>
    <row r="78" spans="1:11" x14ac:dyDescent="0.25">
      <c r="A78" s="7"/>
      <c r="B78" s="18" t="s">
        <v>49</v>
      </c>
      <c r="C78" s="8" t="s">
        <v>12</v>
      </c>
      <c r="D78" s="21">
        <v>68</v>
      </c>
      <c r="E78" s="21"/>
      <c r="F78" s="21">
        <f t="shared" si="0"/>
        <v>0</v>
      </c>
      <c r="G78" s="21"/>
      <c r="H78" s="21">
        <f t="shared" si="1"/>
        <v>0</v>
      </c>
      <c r="I78" s="21"/>
      <c r="J78" s="22">
        <f t="shared" si="2"/>
        <v>0</v>
      </c>
      <c r="K78" s="22">
        <f t="shared" si="3"/>
        <v>0</v>
      </c>
    </row>
    <row r="79" spans="1:11" ht="15.75" x14ac:dyDescent="0.3">
      <c r="A79" s="7"/>
      <c r="B79" s="19" t="s">
        <v>50</v>
      </c>
      <c r="C79" s="9" t="s">
        <v>12</v>
      </c>
      <c r="D79" s="23">
        <v>16</v>
      </c>
      <c r="E79" s="23"/>
      <c r="F79" s="21">
        <f t="shared" si="0"/>
        <v>0</v>
      </c>
      <c r="G79" s="23"/>
      <c r="H79" s="21">
        <f t="shared" si="1"/>
        <v>0</v>
      </c>
      <c r="I79" s="23"/>
      <c r="J79" s="22">
        <f t="shared" si="2"/>
        <v>0</v>
      </c>
      <c r="K79" s="22">
        <f t="shared" si="3"/>
        <v>0</v>
      </c>
    </row>
    <row r="80" spans="1:11" x14ac:dyDescent="0.25">
      <c r="A80" s="7"/>
      <c r="B80" s="19" t="s">
        <v>51</v>
      </c>
      <c r="C80" s="8" t="s">
        <v>16</v>
      </c>
      <c r="D80" s="23">
        <v>400</v>
      </c>
      <c r="E80" s="23"/>
      <c r="F80" s="21">
        <f t="shared" si="0"/>
        <v>0</v>
      </c>
      <c r="G80" s="23"/>
      <c r="H80" s="21">
        <f t="shared" si="1"/>
        <v>0</v>
      </c>
      <c r="I80" s="23"/>
      <c r="J80" s="22">
        <f t="shared" si="2"/>
        <v>0</v>
      </c>
      <c r="K80" s="22">
        <f t="shared" si="3"/>
        <v>0</v>
      </c>
    </row>
    <row r="81" spans="1:11" x14ac:dyDescent="0.25">
      <c r="A81" s="7"/>
      <c r="B81" s="19" t="s">
        <v>14</v>
      </c>
      <c r="C81" s="8" t="s">
        <v>15</v>
      </c>
      <c r="D81" s="21">
        <v>1</v>
      </c>
      <c r="E81" s="21"/>
      <c r="F81" s="21">
        <f t="shared" si="0"/>
        <v>0</v>
      </c>
      <c r="G81" s="21"/>
      <c r="H81" s="21">
        <f t="shared" si="1"/>
        <v>0</v>
      </c>
      <c r="I81" s="21"/>
      <c r="J81" s="22">
        <f t="shared" si="2"/>
        <v>0</v>
      </c>
      <c r="K81" s="22">
        <f t="shared" si="3"/>
        <v>0</v>
      </c>
    </row>
    <row r="82" spans="1:11" x14ac:dyDescent="0.25">
      <c r="A82" s="7">
        <v>23</v>
      </c>
      <c r="B82" s="18" t="s">
        <v>96</v>
      </c>
      <c r="C82" s="8" t="s">
        <v>12</v>
      </c>
      <c r="D82" s="21">
        <v>240</v>
      </c>
      <c r="E82" s="21"/>
      <c r="F82" s="21">
        <f t="shared" si="0"/>
        <v>0</v>
      </c>
      <c r="G82" s="21"/>
      <c r="H82" s="21">
        <f t="shared" si="1"/>
        <v>0</v>
      </c>
      <c r="I82" s="21"/>
      <c r="J82" s="22">
        <f t="shared" si="2"/>
        <v>0</v>
      </c>
      <c r="K82" s="22">
        <f t="shared" si="3"/>
        <v>0</v>
      </c>
    </row>
    <row r="83" spans="1:11" ht="30" x14ac:dyDescent="0.25">
      <c r="A83" s="7">
        <v>24</v>
      </c>
      <c r="B83" s="18" t="s">
        <v>97</v>
      </c>
      <c r="C83" s="8" t="s">
        <v>12</v>
      </c>
      <c r="D83" s="21">
        <v>180</v>
      </c>
      <c r="E83" s="21"/>
      <c r="F83" s="21">
        <f t="shared" si="0"/>
        <v>0</v>
      </c>
      <c r="G83" s="21"/>
      <c r="H83" s="21">
        <f t="shared" si="1"/>
        <v>0</v>
      </c>
      <c r="I83" s="21"/>
      <c r="J83" s="22">
        <f t="shared" si="2"/>
        <v>0</v>
      </c>
      <c r="K83" s="22">
        <f t="shared" si="3"/>
        <v>0</v>
      </c>
    </row>
    <row r="84" spans="1:11" x14ac:dyDescent="0.25">
      <c r="A84" s="7"/>
      <c r="B84" s="19" t="s">
        <v>14</v>
      </c>
      <c r="C84" s="8" t="s">
        <v>15</v>
      </c>
      <c r="D84" s="21">
        <v>1</v>
      </c>
      <c r="E84" s="21"/>
      <c r="F84" s="21">
        <f t="shared" si="0"/>
        <v>0</v>
      </c>
      <c r="G84" s="21"/>
      <c r="H84" s="21">
        <f t="shared" si="1"/>
        <v>0</v>
      </c>
      <c r="I84" s="21"/>
      <c r="J84" s="22">
        <f t="shared" si="2"/>
        <v>0</v>
      </c>
      <c r="K84" s="22">
        <f t="shared" si="3"/>
        <v>0</v>
      </c>
    </row>
    <row r="85" spans="1:11" ht="30" x14ac:dyDescent="0.25">
      <c r="A85" s="7">
        <v>25</v>
      </c>
      <c r="B85" s="18" t="s">
        <v>57</v>
      </c>
      <c r="C85" s="8" t="s">
        <v>22</v>
      </c>
      <c r="D85" s="21">
        <v>22</v>
      </c>
      <c r="E85" s="21"/>
      <c r="F85" s="21">
        <f t="shared" si="0"/>
        <v>0</v>
      </c>
      <c r="G85" s="21"/>
      <c r="H85" s="21">
        <f t="shared" si="1"/>
        <v>0</v>
      </c>
      <c r="I85" s="21"/>
      <c r="J85" s="22">
        <f t="shared" si="2"/>
        <v>0</v>
      </c>
      <c r="K85" s="22">
        <f t="shared" si="3"/>
        <v>0</v>
      </c>
    </row>
    <row r="86" spans="1:11" ht="30" x14ac:dyDescent="0.25">
      <c r="A86" s="7">
        <v>26</v>
      </c>
      <c r="B86" s="18" t="s">
        <v>58</v>
      </c>
      <c r="C86" s="8" t="s">
        <v>22</v>
      </c>
      <c r="D86" s="21">
        <v>28</v>
      </c>
      <c r="E86" s="21"/>
      <c r="F86" s="21">
        <f t="shared" si="0"/>
        <v>0</v>
      </c>
      <c r="G86" s="21"/>
      <c r="H86" s="21">
        <f t="shared" si="1"/>
        <v>0</v>
      </c>
      <c r="I86" s="21"/>
      <c r="J86" s="22">
        <f t="shared" si="2"/>
        <v>0</v>
      </c>
      <c r="K86" s="22">
        <f t="shared" si="3"/>
        <v>0</v>
      </c>
    </row>
    <row r="87" spans="1:11" ht="33" customHeight="1" x14ac:dyDescent="0.25">
      <c r="A87" s="7">
        <v>27</v>
      </c>
      <c r="B87" s="18" t="s">
        <v>59</v>
      </c>
      <c r="C87" s="8" t="s">
        <v>22</v>
      </c>
      <c r="D87" s="21">
        <v>24</v>
      </c>
      <c r="E87" s="21"/>
      <c r="F87" s="21">
        <f t="shared" si="0"/>
        <v>0</v>
      </c>
      <c r="G87" s="21"/>
      <c r="H87" s="21">
        <f t="shared" si="1"/>
        <v>0</v>
      </c>
      <c r="I87" s="21"/>
      <c r="J87" s="22">
        <f t="shared" si="2"/>
        <v>0</v>
      </c>
      <c r="K87" s="22">
        <f t="shared" si="3"/>
        <v>0</v>
      </c>
    </row>
    <row r="88" spans="1:11" ht="18" customHeight="1" x14ac:dyDescent="0.25">
      <c r="A88" s="7">
        <v>28</v>
      </c>
      <c r="B88" s="18" t="s">
        <v>27</v>
      </c>
      <c r="C88" s="8" t="s">
        <v>22</v>
      </c>
      <c r="D88" s="21">
        <v>220</v>
      </c>
      <c r="E88" s="21"/>
      <c r="F88" s="21">
        <f t="shared" si="0"/>
        <v>0</v>
      </c>
      <c r="G88" s="21"/>
      <c r="H88" s="21">
        <f t="shared" si="1"/>
        <v>0</v>
      </c>
      <c r="I88" s="21"/>
      <c r="J88" s="22">
        <f t="shared" si="2"/>
        <v>0</v>
      </c>
      <c r="K88" s="22">
        <f t="shared" si="3"/>
        <v>0</v>
      </c>
    </row>
    <row r="89" spans="1:11" ht="18" customHeight="1" x14ac:dyDescent="0.25">
      <c r="A89" s="7"/>
      <c r="B89" s="18" t="s">
        <v>56</v>
      </c>
      <c r="C89" s="8" t="s">
        <v>7</v>
      </c>
      <c r="D89" s="21">
        <v>16</v>
      </c>
      <c r="E89" s="21"/>
      <c r="F89" s="21">
        <f t="shared" si="0"/>
        <v>0</v>
      </c>
      <c r="G89" s="21"/>
      <c r="H89" s="21">
        <f t="shared" si="1"/>
        <v>0</v>
      </c>
      <c r="I89" s="21"/>
      <c r="J89" s="22">
        <f t="shared" si="2"/>
        <v>0</v>
      </c>
      <c r="K89" s="22">
        <f t="shared" si="3"/>
        <v>0</v>
      </c>
    </row>
    <row r="90" spans="1:11" ht="18" customHeight="1" x14ac:dyDescent="0.25">
      <c r="A90" s="7"/>
      <c r="B90" s="18" t="s">
        <v>98</v>
      </c>
      <c r="C90" s="8" t="s">
        <v>7</v>
      </c>
      <c r="D90" s="21">
        <v>32</v>
      </c>
      <c r="E90" s="21"/>
      <c r="F90" s="21">
        <f t="shared" si="0"/>
        <v>0</v>
      </c>
      <c r="G90" s="21"/>
      <c r="H90" s="21">
        <f t="shared" si="1"/>
        <v>0</v>
      </c>
      <c r="I90" s="21"/>
      <c r="J90" s="22">
        <f t="shared" si="2"/>
        <v>0</v>
      </c>
      <c r="K90" s="22">
        <f t="shared" si="3"/>
        <v>0</v>
      </c>
    </row>
    <row r="91" spans="1:11" ht="18" customHeight="1" x14ac:dyDescent="0.25">
      <c r="A91" s="7"/>
      <c r="B91" s="18" t="s">
        <v>99</v>
      </c>
      <c r="C91" s="8" t="s">
        <v>7</v>
      </c>
      <c r="D91" s="21">
        <v>6</v>
      </c>
      <c r="E91" s="21"/>
      <c r="F91" s="21">
        <f t="shared" si="0"/>
        <v>0</v>
      </c>
      <c r="G91" s="21"/>
      <c r="H91" s="21">
        <f t="shared" si="1"/>
        <v>0</v>
      </c>
      <c r="I91" s="21"/>
      <c r="J91" s="22">
        <f t="shared" si="2"/>
        <v>0</v>
      </c>
      <c r="K91" s="22">
        <f t="shared" si="3"/>
        <v>0</v>
      </c>
    </row>
    <row r="92" spans="1:11" ht="18" customHeight="1" x14ac:dyDescent="0.25">
      <c r="A92" s="7"/>
      <c r="B92" s="18" t="s">
        <v>28</v>
      </c>
      <c r="C92" s="8" t="s">
        <v>7</v>
      </c>
      <c r="D92" s="21">
        <v>30</v>
      </c>
      <c r="E92" s="21"/>
      <c r="F92" s="21">
        <f t="shared" si="0"/>
        <v>0</v>
      </c>
      <c r="G92" s="21"/>
      <c r="H92" s="21">
        <f t="shared" si="1"/>
        <v>0</v>
      </c>
      <c r="I92" s="21"/>
      <c r="J92" s="22">
        <f t="shared" si="2"/>
        <v>0</v>
      </c>
      <c r="K92" s="22">
        <f t="shared" si="3"/>
        <v>0</v>
      </c>
    </row>
    <row r="93" spans="1:11" ht="18" customHeight="1" x14ac:dyDescent="0.25">
      <c r="A93" s="7"/>
      <c r="B93" s="18" t="s">
        <v>54</v>
      </c>
      <c r="C93" s="8" t="s">
        <v>7</v>
      </c>
      <c r="D93" s="21">
        <v>38</v>
      </c>
      <c r="E93" s="21"/>
      <c r="F93" s="21">
        <f t="shared" si="0"/>
        <v>0</v>
      </c>
      <c r="G93" s="21"/>
      <c r="H93" s="21">
        <f t="shared" si="1"/>
        <v>0</v>
      </c>
      <c r="I93" s="21"/>
      <c r="J93" s="22">
        <f t="shared" si="2"/>
        <v>0</v>
      </c>
      <c r="K93" s="22">
        <f t="shared" si="3"/>
        <v>0</v>
      </c>
    </row>
    <row r="94" spans="1:11" ht="18" customHeight="1" x14ac:dyDescent="0.25">
      <c r="A94" s="7"/>
      <c r="B94" s="18" t="s">
        <v>55</v>
      </c>
      <c r="C94" s="8" t="s">
        <v>7</v>
      </c>
      <c r="D94" s="21">
        <v>45</v>
      </c>
      <c r="E94" s="21"/>
      <c r="F94" s="21">
        <f t="shared" si="0"/>
        <v>0</v>
      </c>
      <c r="G94" s="21"/>
      <c r="H94" s="21">
        <f t="shared" si="1"/>
        <v>0</v>
      </c>
      <c r="I94" s="21"/>
      <c r="J94" s="22">
        <f t="shared" si="2"/>
        <v>0</v>
      </c>
      <c r="K94" s="22">
        <f t="shared" si="3"/>
        <v>0</v>
      </c>
    </row>
    <row r="95" spans="1:11" ht="18" customHeight="1" x14ac:dyDescent="0.25">
      <c r="A95" s="7"/>
      <c r="B95" s="18" t="s">
        <v>30</v>
      </c>
      <c r="C95" s="8" t="s">
        <v>7</v>
      </c>
      <c r="D95" s="21">
        <v>6</v>
      </c>
      <c r="E95" s="21"/>
      <c r="F95" s="21">
        <f t="shared" si="0"/>
        <v>0</v>
      </c>
      <c r="G95" s="21"/>
      <c r="H95" s="21">
        <f t="shared" si="1"/>
        <v>0</v>
      </c>
      <c r="I95" s="21"/>
      <c r="J95" s="22">
        <f t="shared" si="2"/>
        <v>0</v>
      </c>
      <c r="K95" s="22">
        <f t="shared" si="3"/>
        <v>0</v>
      </c>
    </row>
    <row r="96" spans="1:11" ht="18" customHeight="1" x14ac:dyDescent="0.25">
      <c r="A96" s="7"/>
      <c r="B96" s="18" t="s">
        <v>29</v>
      </c>
      <c r="C96" s="8" t="s">
        <v>7</v>
      </c>
      <c r="D96" s="21">
        <v>18</v>
      </c>
      <c r="E96" s="21"/>
      <c r="F96" s="21">
        <f t="shared" si="0"/>
        <v>0</v>
      </c>
      <c r="G96" s="21"/>
      <c r="H96" s="21">
        <f t="shared" si="1"/>
        <v>0</v>
      </c>
      <c r="I96" s="21"/>
      <c r="J96" s="22">
        <f t="shared" si="2"/>
        <v>0</v>
      </c>
      <c r="K96" s="22">
        <f t="shared" si="3"/>
        <v>0</v>
      </c>
    </row>
    <row r="97" spans="1:11" ht="18" customHeight="1" x14ac:dyDescent="0.25">
      <c r="A97" s="7"/>
      <c r="B97" s="19" t="s">
        <v>14</v>
      </c>
      <c r="C97" s="8" t="s">
        <v>15</v>
      </c>
      <c r="D97" s="21">
        <v>1</v>
      </c>
      <c r="E97" s="21"/>
      <c r="F97" s="21">
        <f t="shared" si="0"/>
        <v>0</v>
      </c>
      <c r="G97" s="21"/>
      <c r="H97" s="21">
        <f t="shared" si="1"/>
        <v>0</v>
      </c>
      <c r="I97" s="21"/>
      <c r="J97" s="22">
        <f t="shared" si="2"/>
        <v>0</v>
      </c>
      <c r="K97" s="22">
        <f t="shared" si="3"/>
        <v>0</v>
      </c>
    </row>
    <row r="98" spans="1:11" ht="18" customHeight="1" x14ac:dyDescent="0.25">
      <c r="A98" s="7">
        <v>29</v>
      </c>
      <c r="B98" s="18" t="s">
        <v>31</v>
      </c>
      <c r="C98" s="8"/>
      <c r="D98" s="21"/>
      <c r="E98" s="21"/>
      <c r="F98" s="21">
        <f t="shared" si="0"/>
        <v>0</v>
      </c>
      <c r="G98" s="21"/>
      <c r="H98" s="21">
        <f t="shared" si="1"/>
        <v>0</v>
      </c>
      <c r="I98" s="21"/>
      <c r="J98" s="22">
        <f t="shared" si="2"/>
        <v>0</v>
      </c>
      <c r="K98" s="22">
        <f t="shared" si="3"/>
        <v>0</v>
      </c>
    </row>
    <row r="99" spans="1:11" ht="18" customHeight="1" x14ac:dyDescent="0.25">
      <c r="A99" s="7"/>
      <c r="B99" s="18" t="s">
        <v>32</v>
      </c>
      <c r="C99" s="8" t="s">
        <v>22</v>
      </c>
      <c r="D99" s="21">
        <v>14</v>
      </c>
      <c r="E99" s="21"/>
      <c r="F99" s="21">
        <f t="shared" si="0"/>
        <v>0</v>
      </c>
      <c r="G99" s="21"/>
      <c r="H99" s="21">
        <f t="shared" si="1"/>
        <v>0</v>
      </c>
      <c r="I99" s="21"/>
      <c r="J99" s="22">
        <f t="shared" si="2"/>
        <v>0</v>
      </c>
      <c r="K99" s="22">
        <f t="shared" si="3"/>
        <v>0</v>
      </c>
    </row>
    <row r="100" spans="1:11" ht="18" customHeight="1" x14ac:dyDescent="0.25">
      <c r="A100" s="7"/>
      <c r="B100" s="18" t="s">
        <v>34</v>
      </c>
      <c r="C100" s="8" t="s">
        <v>22</v>
      </c>
      <c r="D100" s="21">
        <v>12</v>
      </c>
      <c r="E100" s="21"/>
      <c r="F100" s="21">
        <f t="shared" si="0"/>
        <v>0</v>
      </c>
      <c r="G100" s="21"/>
      <c r="H100" s="21">
        <f t="shared" si="1"/>
        <v>0</v>
      </c>
      <c r="I100" s="21"/>
      <c r="J100" s="22">
        <f t="shared" si="2"/>
        <v>0</v>
      </c>
      <c r="K100" s="22">
        <f t="shared" si="3"/>
        <v>0</v>
      </c>
    </row>
    <row r="101" spans="1:11" ht="18" customHeight="1" x14ac:dyDescent="0.25">
      <c r="A101" s="7"/>
      <c r="B101" s="18" t="s">
        <v>33</v>
      </c>
      <c r="C101" s="8" t="s">
        <v>22</v>
      </c>
      <c r="D101" s="21">
        <v>5</v>
      </c>
      <c r="E101" s="21"/>
      <c r="F101" s="21">
        <f t="shared" si="0"/>
        <v>0</v>
      </c>
      <c r="G101" s="21"/>
      <c r="H101" s="21">
        <f t="shared" si="1"/>
        <v>0</v>
      </c>
      <c r="I101" s="21"/>
      <c r="J101" s="22">
        <f t="shared" si="2"/>
        <v>0</v>
      </c>
      <c r="K101" s="22">
        <f t="shared" si="3"/>
        <v>0</v>
      </c>
    </row>
    <row r="102" spans="1:11" ht="30" x14ac:dyDescent="0.25">
      <c r="A102" s="7"/>
      <c r="B102" s="18" t="s">
        <v>35</v>
      </c>
      <c r="C102" s="8" t="s">
        <v>22</v>
      </c>
      <c r="D102" s="21">
        <v>22</v>
      </c>
      <c r="E102" s="21"/>
      <c r="F102" s="21">
        <f t="shared" si="0"/>
        <v>0</v>
      </c>
      <c r="G102" s="21"/>
      <c r="H102" s="21">
        <f t="shared" si="1"/>
        <v>0</v>
      </c>
      <c r="I102" s="21"/>
      <c r="J102" s="22">
        <f t="shared" si="2"/>
        <v>0</v>
      </c>
      <c r="K102" s="22">
        <f t="shared" si="3"/>
        <v>0</v>
      </c>
    </row>
    <row r="103" spans="1:11" x14ac:dyDescent="0.25">
      <c r="A103" s="15"/>
      <c r="B103" s="19" t="s">
        <v>14</v>
      </c>
      <c r="C103" s="8" t="s">
        <v>15</v>
      </c>
      <c r="D103" s="21">
        <v>1</v>
      </c>
      <c r="E103" s="21"/>
      <c r="F103" s="21">
        <f t="shared" si="0"/>
        <v>0</v>
      </c>
      <c r="G103" s="21"/>
      <c r="H103" s="21">
        <f t="shared" si="1"/>
        <v>0</v>
      </c>
      <c r="I103" s="21"/>
      <c r="J103" s="22">
        <f t="shared" si="2"/>
        <v>0</v>
      </c>
      <c r="K103" s="22">
        <f t="shared" si="3"/>
        <v>0</v>
      </c>
    </row>
    <row r="104" spans="1:11" ht="30" x14ac:dyDescent="0.25">
      <c r="A104" s="15">
        <v>30</v>
      </c>
      <c r="B104" s="18" t="s">
        <v>26</v>
      </c>
      <c r="C104" s="8" t="s">
        <v>13</v>
      </c>
      <c r="D104" s="21">
        <v>10</v>
      </c>
      <c r="E104" s="21"/>
      <c r="F104" s="21">
        <f t="shared" si="0"/>
        <v>0</v>
      </c>
      <c r="G104" s="21"/>
      <c r="H104" s="21">
        <f t="shared" si="1"/>
        <v>0</v>
      </c>
      <c r="I104" s="21"/>
      <c r="J104" s="22">
        <f t="shared" si="2"/>
        <v>0</v>
      </c>
      <c r="K104" s="22">
        <f t="shared" si="3"/>
        <v>0</v>
      </c>
    </row>
    <row r="109" spans="1:11" ht="18" x14ac:dyDescent="0.35">
      <c r="B109" s="4" t="s">
        <v>5</v>
      </c>
      <c r="C109" s="10"/>
      <c r="D109" s="24"/>
      <c r="E109" s="24"/>
      <c r="F109" s="23">
        <f>SUM(F13:F104)</f>
        <v>0</v>
      </c>
      <c r="G109" s="23"/>
      <c r="H109" s="23">
        <f>SUM(H13:H104)</f>
        <v>0</v>
      </c>
      <c r="I109" s="23"/>
      <c r="J109" s="23">
        <f>SUM(J13:J104)</f>
        <v>0</v>
      </c>
      <c r="K109" s="25">
        <f>SUM(K13:K104)</f>
        <v>0</v>
      </c>
    </row>
    <row r="110" spans="1:11" ht="18" x14ac:dyDescent="0.35">
      <c r="B110" s="3" t="s">
        <v>9</v>
      </c>
      <c r="C110" s="11"/>
      <c r="D110" s="26"/>
      <c r="E110" s="17"/>
      <c r="F110" s="17"/>
      <c r="G110" s="26"/>
      <c r="H110" s="26"/>
      <c r="I110" s="26"/>
      <c r="J110" s="17"/>
      <c r="K110" s="27">
        <f>F109*C110</f>
        <v>0</v>
      </c>
    </row>
    <row r="111" spans="1:11" ht="18" x14ac:dyDescent="0.35">
      <c r="B111" s="3" t="s">
        <v>5</v>
      </c>
      <c r="C111" s="12"/>
      <c r="D111" s="26"/>
      <c r="E111" s="17"/>
      <c r="F111" s="17"/>
      <c r="G111" s="26"/>
      <c r="H111" s="26"/>
      <c r="I111" s="26"/>
      <c r="J111" s="17"/>
      <c r="K111" s="27">
        <f>K110+K109</f>
        <v>0</v>
      </c>
    </row>
    <row r="112" spans="1:11" ht="18" x14ac:dyDescent="0.35">
      <c r="B112" s="3" t="s">
        <v>18</v>
      </c>
      <c r="C112" s="11"/>
      <c r="D112" s="26"/>
      <c r="E112" s="17"/>
      <c r="F112" s="17"/>
      <c r="G112" s="26"/>
      <c r="H112" s="26"/>
      <c r="I112" s="26"/>
      <c r="J112" s="17"/>
      <c r="K112" s="27">
        <f>K111*C112</f>
        <v>0</v>
      </c>
    </row>
    <row r="113" spans="2:11" ht="18" x14ac:dyDescent="0.35">
      <c r="B113" s="3" t="s">
        <v>5</v>
      </c>
      <c r="C113" s="12"/>
      <c r="D113" s="26"/>
      <c r="E113" s="17"/>
      <c r="F113" s="17"/>
      <c r="G113" s="26"/>
      <c r="H113" s="26"/>
      <c r="I113" s="26"/>
      <c r="J113" s="17"/>
      <c r="K113" s="27">
        <f>K112+K111</f>
        <v>0</v>
      </c>
    </row>
    <row r="114" spans="2:11" ht="18" x14ac:dyDescent="0.35">
      <c r="B114" s="3" t="s">
        <v>10</v>
      </c>
      <c r="C114" s="11"/>
      <c r="D114" s="26"/>
      <c r="E114" s="17"/>
      <c r="F114" s="17"/>
      <c r="G114" s="26"/>
      <c r="H114" s="26"/>
      <c r="I114" s="26"/>
      <c r="J114" s="17"/>
      <c r="K114" s="27">
        <f>K113*C114</f>
        <v>0</v>
      </c>
    </row>
    <row r="115" spans="2:11" ht="18" x14ac:dyDescent="0.35">
      <c r="B115" s="3" t="s">
        <v>5</v>
      </c>
      <c r="C115" s="12"/>
      <c r="D115" s="26"/>
      <c r="E115" s="17"/>
      <c r="F115" s="17"/>
      <c r="G115" s="26"/>
      <c r="H115" s="26"/>
      <c r="I115" s="26"/>
      <c r="J115" s="17"/>
      <c r="K115" s="27">
        <f>K114+K113</f>
        <v>0</v>
      </c>
    </row>
    <row r="116" spans="2:11" ht="18" x14ac:dyDescent="0.35">
      <c r="B116" s="3" t="s">
        <v>11</v>
      </c>
      <c r="C116" s="11"/>
      <c r="D116" s="26"/>
      <c r="E116" s="17"/>
      <c r="F116" s="17"/>
      <c r="G116" s="26"/>
      <c r="H116" s="26"/>
      <c r="I116" s="26"/>
      <c r="J116" s="17"/>
      <c r="K116" s="27">
        <f>K115*C116</f>
        <v>0</v>
      </c>
    </row>
    <row r="117" spans="2:11" ht="18" x14ac:dyDescent="0.35">
      <c r="B117" s="3" t="s">
        <v>5</v>
      </c>
      <c r="C117" s="12"/>
      <c r="D117" s="26"/>
      <c r="E117" s="17"/>
      <c r="F117" s="17"/>
      <c r="G117" s="26"/>
      <c r="H117" s="26"/>
      <c r="I117" s="26"/>
      <c r="J117" s="17"/>
      <c r="K117" s="27">
        <f>K116+K115</f>
        <v>0</v>
      </c>
    </row>
    <row r="118" spans="2:11" ht="18" x14ac:dyDescent="0.25">
      <c r="B118" s="1" t="s">
        <v>19</v>
      </c>
      <c r="C118" s="13">
        <v>0.18</v>
      </c>
      <c r="D118" s="28"/>
      <c r="E118" s="16"/>
      <c r="F118" s="16"/>
      <c r="G118" s="16"/>
      <c r="H118" s="16"/>
      <c r="I118" s="16"/>
      <c r="J118" s="16"/>
      <c r="K118" s="29">
        <f>K117*C118</f>
        <v>0</v>
      </c>
    </row>
    <row r="119" spans="2:11" ht="18" x14ac:dyDescent="0.35">
      <c r="B119" s="2" t="s">
        <v>20</v>
      </c>
      <c r="C119" s="9"/>
      <c r="D119" s="14"/>
      <c r="E119" s="14"/>
      <c r="F119" s="14"/>
      <c r="G119" s="14"/>
      <c r="H119" s="14"/>
      <c r="I119" s="30"/>
      <c r="J119" s="30"/>
      <c r="K119" s="25">
        <f>K118+K117</f>
        <v>0</v>
      </c>
    </row>
    <row r="123" spans="2:11" x14ac:dyDescent="0.25">
      <c r="B123" s="50" t="s">
        <v>110</v>
      </c>
      <c r="C123" s="51"/>
      <c r="D123" s="52"/>
      <c r="E123" s="52"/>
      <c r="F123" s="52"/>
      <c r="G123" s="52"/>
      <c r="H123" s="52"/>
      <c r="I123" s="52"/>
    </row>
    <row r="124" spans="2:11" x14ac:dyDescent="0.25">
      <c r="B124" s="53"/>
      <c r="C124" s="53"/>
      <c r="D124" s="53"/>
      <c r="E124" s="53"/>
      <c r="F124" s="53"/>
      <c r="G124" s="53"/>
      <c r="H124" s="53"/>
      <c r="I124" s="53"/>
    </row>
    <row r="125" spans="2:11" x14ac:dyDescent="0.25">
      <c r="B125" s="53"/>
      <c r="C125" s="53"/>
      <c r="D125" s="53"/>
      <c r="E125" s="53"/>
      <c r="F125" s="53"/>
      <c r="G125" s="53"/>
      <c r="H125" s="53"/>
      <c r="I125" s="53"/>
    </row>
    <row r="126" spans="2:11" x14ac:dyDescent="0.25">
      <c r="B126" s="54" t="s">
        <v>111</v>
      </c>
      <c r="C126" s="55"/>
      <c r="D126" s="52"/>
      <c r="E126" s="52"/>
      <c r="F126" s="52"/>
      <c r="G126" s="52"/>
      <c r="H126" s="52"/>
      <c r="I126" s="52"/>
    </row>
    <row r="127" spans="2:11" x14ac:dyDescent="0.25">
      <c r="B127" s="52"/>
      <c r="C127" s="55"/>
      <c r="D127" s="52"/>
      <c r="E127" s="52"/>
      <c r="F127" s="52"/>
      <c r="G127" s="52"/>
      <c r="H127" s="52"/>
      <c r="I127" s="52"/>
    </row>
    <row r="128" spans="2:11" x14ac:dyDescent="0.25">
      <c r="B128" s="37"/>
      <c r="C128" s="55"/>
      <c r="D128" s="52"/>
      <c r="E128" s="52"/>
      <c r="F128" s="52"/>
      <c r="G128" s="52"/>
      <c r="H128" s="52"/>
      <c r="I128" s="52"/>
    </row>
    <row r="129" spans="2:9" x14ac:dyDescent="0.25">
      <c r="B129" s="54"/>
      <c r="C129" s="55"/>
      <c r="D129" s="52"/>
      <c r="E129" s="52"/>
      <c r="F129" s="52"/>
      <c r="G129" s="52"/>
      <c r="H129" s="52"/>
      <c r="I129" s="52"/>
    </row>
    <row r="130" spans="2:9" x14ac:dyDescent="0.25">
      <c r="B130" s="56" t="s">
        <v>112</v>
      </c>
      <c r="C130" s="55"/>
      <c r="D130" s="52"/>
      <c r="E130" s="52"/>
      <c r="F130" s="52"/>
      <c r="G130" s="52"/>
      <c r="H130" s="52"/>
      <c r="I130" s="52"/>
    </row>
    <row r="131" spans="2:9" x14ac:dyDescent="0.25">
      <c r="B131" s="52"/>
      <c r="C131" s="55"/>
      <c r="D131" s="52"/>
      <c r="E131" s="52"/>
      <c r="F131" s="52"/>
      <c r="G131" s="52"/>
      <c r="H131" s="50" t="s">
        <v>113</v>
      </c>
      <c r="I131" s="54"/>
    </row>
  </sheetData>
  <autoFilter ref="A10:K108" xr:uid="{6D2FB9A8-FF5F-4B7D-8B15-4A345E75C9A4}">
    <filterColumn colId="4" showButton="0"/>
    <filterColumn colId="6" showButton="0"/>
    <filterColumn colId="8" showButton="0"/>
  </autoFilter>
  <mergeCells count="9">
    <mergeCell ref="B7:K7"/>
    <mergeCell ref="C3:K3"/>
    <mergeCell ref="K10:K11"/>
    <mergeCell ref="A10:A11"/>
    <mergeCell ref="C10:C11"/>
    <mergeCell ref="D10:D11"/>
    <mergeCell ref="E10:F10"/>
    <mergeCell ref="G10:H10"/>
    <mergeCell ref="I10:J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თავფურცელი</vt:lpstr>
      <vt:lpstr>ხარჯთაღიცხვა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Kheloishvili</dc:creator>
  <cp:lastModifiedBy>Davit Ozashvili</cp:lastModifiedBy>
  <dcterms:created xsi:type="dcterms:W3CDTF">2018-11-12T08:56:22Z</dcterms:created>
  <dcterms:modified xsi:type="dcterms:W3CDTF">2019-03-22T07:30:54Z</dcterms:modified>
</cp:coreProperties>
</file>